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914" activeTab="0"/>
  </bookViews>
  <sheets>
    <sheet name="remonti" sheetId="1" r:id="rId1"/>
  </sheets>
  <definedNames/>
  <calcPr fullCalcOnLoad="1"/>
</workbook>
</file>

<file path=xl/sharedStrings.xml><?xml version="1.0" encoding="utf-8"?>
<sst xmlns="http://schemas.openxmlformats.org/spreadsheetml/2006/main" count="278" uniqueCount="161">
  <si>
    <t>SILTUMAPGĀDE</t>
  </si>
  <si>
    <t>Nr.</t>
  </si>
  <si>
    <t>Veicamie darbi</t>
  </si>
  <si>
    <t>KOPĀ</t>
  </si>
  <si>
    <t>ŪDENSAPGĀDE</t>
  </si>
  <si>
    <t>KANALIZĀCIJA</t>
  </si>
  <si>
    <t>REMONTI PAR OGRES NOVADA DOMES BUDŽETA LĪDZEKĻIEM</t>
  </si>
  <si>
    <t>REKONSTRUKCIJAS UN RENOVĀCIJAS DARBI PAR OGRES NOVADA DOMES BUDŽETA LĪDZEKĻIEM</t>
  </si>
  <si>
    <t>IV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</si>
  <si>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</si>
  <si>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</si>
  <si>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</si>
  <si>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</si>
  <si>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</si>
  <si>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</si>
  <si>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</si>
  <si>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</si>
  <si>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</si>
  <si>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I - XII</t>
  </si>
  <si>
    <t>Plānotais darbu izpildes mēn.</t>
  </si>
  <si>
    <t>Pašvaldības dzīvokļu remonts</t>
  </si>
  <si>
    <t>TRANSPORTA IECIRKNIS</t>
  </si>
  <si>
    <t>Remontdarbi sociālās mājās</t>
  </si>
  <si>
    <t>PLĀNOTIE REMONTDARBI</t>
  </si>
  <si>
    <t>PLĀNOTIE REKONSTRUKCIJAS UN RENOVĀCIJAS DARBI</t>
  </si>
  <si>
    <t>DZĪVOJAMĀ FONDA REMONTI</t>
  </si>
  <si>
    <t>Remontdarbi dzīvojamā fondā citu organizāciju spēkiem</t>
  </si>
  <si>
    <t>Durvju nomaiņa</t>
  </si>
  <si>
    <t>Plānotā summa bez PVN , EUR</t>
  </si>
  <si>
    <t>Plānotā summa ar PVN , EUR</t>
  </si>
  <si>
    <t>Avārijas remonti siltumtīklos</t>
  </si>
  <si>
    <t>Katlu māju iekārtu avārijas un profilaktiskais remonts</t>
  </si>
  <si>
    <t>Atdzelžošanas stacijas jumta konstrukcijas remonts Apiņu 5, Ogrē</t>
  </si>
  <si>
    <t>Remontu - celtniecības iecirkņa plānotie darbi dzīvojamā fondā pašu spēkiem</t>
  </si>
  <si>
    <t>Ēkas ieejas mezglu remonts</t>
  </si>
  <si>
    <t>Bojāto skursteņu remonts</t>
  </si>
  <si>
    <t>Balkonu, lodžiju remonts</t>
  </si>
  <si>
    <t>Summa iepriekš neparedzētām adresēm</t>
  </si>
  <si>
    <t>Remontdarbi peldbaseinā Neptūns</t>
  </si>
  <si>
    <t>Plānotā summa, EUR</t>
  </si>
  <si>
    <t>Avārijas situāciju novēršanas remonti Ogres pilsētā, Ogresgalā - Kārļos un Ciemupē</t>
  </si>
  <si>
    <t>Kanalizācijas cieto frakciju smalcinātāja remonts Draudzības ielā</t>
  </si>
  <si>
    <t>Kanalizācijas sūkņu stacijas izbūve Vidus prospektā (pretī Apiņu ielai 5), Ogrē (Sūkņu stacijas izbūve)</t>
  </si>
  <si>
    <t>NAI Doles 1a administrācijas ēkas siltināšana</t>
  </si>
  <si>
    <t>Bēniņu apgaismojuma remonts</t>
  </si>
  <si>
    <t>Lifta šahtas  un mašīntelpas aprīkojuma remonts</t>
  </si>
  <si>
    <t>Ausekļa 4</t>
  </si>
  <si>
    <t>Hidrodinamiskās mašīnas izliešanas lauka remonts</t>
  </si>
  <si>
    <t xml:space="preserve">Ūdensvada rekonstrukcija Akmeņu ielā (no UH95 hidrantu akas līdz Vidzemes ielai) </t>
  </si>
  <si>
    <t xml:space="preserve">Programmas SCADA pieslēgšana Ciemupes ŪAS </t>
  </si>
  <si>
    <t xml:space="preserve">Programmas SCADA pieslēgšana Ogresgala ŪAS </t>
  </si>
  <si>
    <t>Bezeļļas gaisa kompresora nomaiņa ŪAS Apiņu iela 5 (Atlas Coper SF-6  5.5kW, 460l/min, 10bar)</t>
  </si>
  <si>
    <t>Ūdensvada ierīkošana Meldru ielā (atzars no Brīvības ielas)</t>
  </si>
  <si>
    <t>Ūdensvada rekonstrukcija Bumbieru un Ābeļu ielā Ogresgalā, Kārļos (380 m)</t>
  </si>
  <si>
    <t>Ūdensvada rekonstrukcija Melleņu ielā (no Melleņu ielas 8 līdz Melleņu ielai 20 (180 m))</t>
  </si>
  <si>
    <t>Kanalizācijas rekonstrukcija Meldru ielā, Ogrē</t>
  </si>
  <si>
    <t>Ausekļa 4 (arī pagraba)</t>
  </si>
  <si>
    <t>Ausekļa 15</t>
  </si>
  <si>
    <t>Grīvas 17</t>
  </si>
  <si>
    <t xml:space="preserve">Šķūnīšu izbūve </t>
  </si>
  <si>
    <t>Lēdmanes 2 (3 gb.)</t>
  </si>
  <si>
    <t>Grīvas 9 (ventilācijas skursteņu izvadu pārmūrēšana - 7 gb.)</t>
  </si>
  <si>
    <t>Grīvas 7 (ventilācijas skursteņu izvadu bojāto daļu pārmūrēšana - 3 gb.)</t>
  </si>
  <si>
    <t>Grīvas 6 (vējtveru un pagrabu durvju aiļu apdares darbi)</t>
  </si>
  <si>
    <t>Akmeņu 50 (trūkstošo margu uzliku montāža)</t>
  </si>
  <si>
    <t>Mālkalnes 24 (margu uzliku nomaiņa - 2 k.t.)</t>
  </si>
  <si>
    <t>Parka 8 (margu uzliku nomaiņa - 95 m)</t>
  </si>
  <si>
    <t>Tīnūžu 3a (koplietošanas telpas iekšējās apdares remonts 1 stāvs)</t>
  </si>
  <si>
    <t>Ēkas kāpņu telpu remonti</t>
  </si>
  <si>
    <t>Tīnūžu 7 (rezerves izejas kāpņu un margu krāsošana)</t>
  </si>
  <si>
    <t>Tīnūžu 7 (rezerves izejas griestu pamatnes apdares remonts)</t>
  </si>
  <si>
    <t>Tīnūžu 9 (rezerves izejas grīdas betona laukuma remonts, durvju aiļu apdares remonts, sienu bojātās apdares remonts)</t>
  </si>
  <si>
    <t>Tīnūžu 11 (iekšējās apdares remonts)</t>
  </si>
  <si>
    <t>Zilokalnu 16 (margu uzliku nomaiņa - 110.6 m)</t>
  </si>
  <si>
    <t>Mālkalnes 27 (pagraba ieeju ārsienu apdares remonts no iekšpuses)</t>
  </si>
  <si>
    <t>Mālkalnes 7 (lodžijas margu bojātās metāla daļas remonts, nomaiņa - dz.9)</t>
  </si>
  <si>
    <t xml:space="preserve">Ēkas notekreņu stiprinājuma nomaiņa, skārda karnīzes zem notekrenēm nomaiņa </t>
  </si>
  <si>
    <t>Mālkalnes 18 (kopā 128 m)</t>
  </si>
  <si>
    <t>Jumta seguma un skursteņu remonts</t>
  </si>
  <si>
    <t>Mālkalnes 22 ventilācijas skursteņu pārmūrēšana 11 gb.</t>
  </si>
  <si>
    <t>Jaunatnes 2 pirmā stāva koplietošanas velosipēdu un bērnu ratiņu novietnes telpas izbūve</t>
  </si>
  <si>
    <t>Tīnūžu 13 (veco betona ieejas kāpņu demontāža un jaunu kāpņu ar pandusu izbūve no metāla)</t>
  </si>
  <si>
    <t>Ventilācijas ierīkošana lifta mašintelpā</t>
  </si>
  <si>
    <t>Ēkas pasažieru lifta rekonstrukcija</t>
  </si>
  <si>
    <t>Ūdensvada maģistrālo vadu maiņa baseina tehniskajās telpās</t>
  </si>
  <si>
    <t>Ēkas un baseina videonovērošanas ierīkošana</t>
  </si>
  <si>
    <t>Baseina siltummaiņu siltumapgādes rekonstrukcija</t>
  </si>
  <si>
    <t>Ēkas tehniskās ekspertīzes protokols visai ēkai</t>
  </si>
  <si>
    <t>Ēkas tehniskās ekspertīzes protokols baseinam</t>
  </si>
  <si>
    <t>BUST vadības pultu izgatavošana, uzstādīšana, elektrokomutācijas rekonstrukcija</t>
  </si>
  <si>
    <t>Mālkalnes 38 kāpņu telpas 3.stāva koplietošanas gaiteņa iekšējās apdares remonts</t>
  </si>
  <si>
    <t>Mālkalnes 38 kāpņu telpas 4.stāva koplietošanas gaiteņa iekšējās apdares remonts</t>
  </si>
  <si>
    <t>Indrānu 9 koplietošanas gaiteņa priekštelpas grīdas seguma ieklāšana</t>
  </si>
  <si>
    <t>Aukstā ūdens sistēmas remonti</t>
  </si>
  <si>
    <t>Ēku inženiertīklu nodaļas plānotie darbi</t>
  </si>
  <si>
    <t xml:space="preserve">Elektronodaļas plānotie darbi </t>
  </si>
  <si>
    <t>Durvju maiņa Indrānu 14 dz. 11</t>
  </si>
  <si>
    <t>Krāsns un virtuves plīts pārmūrēšana Kaupiņi 2 - 1</t>
  </si>
  <si>
    <t>Istabas kosmētiskais remonts Mālkalnes 30 - 302</t>
  </si>
  <si>
    <t>Istabas kosmētiskais remonts Mālkalnes 30 - 427</t>
  </si>
  <si>
    <t>Dzīvokļa iekšējās apdares remonts Rīgas 6 dz.113</t>
  </si>
  <si>
    <t>Virtuves plīts un sildmūra remonts Smilšu 2 dz. 6</t>
  </si>
  <si>
    <t>Virtuves plīts un sildmūra remonts Strazdu 1 dz.2</t>
  </si>
  <si>
    <t>Dzīvokļa iekšējās apdares remonts Tīnūžu 13 dz.1</t>
  </si>
  <si>
    <t>Mālkalnes 27 (kāpņu telpas ieejas durvis uz metāla durvīm 6 gb.)</t>
  </si>
  <si>
    <t>Tīnūžu 7 cokola apdares remonts</t>
  </si>
  <si>
    <t>Dzīvokļa kosmētiskais remonts Upes 5 dz.1</t>
  </si>
  <si>
    <t>Santehniskie darbi Upes 5 dz.1</t>
  </si>
  <si>
    <t>Skolas 16 (kāpņu telpas ieejas durvju koda atslēgas nomaiņa pret elektronisko koda/čipa atslēgu 2 gb.)</t>
  </si>
  <si>
    <t>Mālkalnes 13 aukstā ūdens, karstā ūdens, karstā ūdens cirkulācijas un kanalizācijas stāvvadu maiņa1., 2.,3.kāpņu telpai  no 2017.g.</t>
  </si>
  <si>
    <t>Mālkalnes 6 durvju maiņa papildus darbi un čipu izgatavošana un kodēšana saskaņā ar 2017.gada protokolu</t>
  </si>
  <si>
    <t>Bērzu 8 (kāpņu telpu ieejas durvju pret metāla durvīm - 5 gb.)</t>
  </si>
  <si>
    <t>Mālkalnes 24 ieejas durvju maiņa un čipu izgatavošana</t>
  </si>
  <si>
    <t>Lapu 4 (atkritumu konteinera telpas durvis uz metāla durvīm 4 gb.)</t>
  </si>
  <si>
    <t>Lapu 8 (atkritumu konteinera telpas durvis uz metāla durvīm ar kodu atslēgu 3 gb.)</t>
  </si>
  <si>
    <t>Lapu 8 (kāpņu telpas ieejas durvis uz metāla durvīm 3 gb.) un čipi</t>
  </si>
  <si>
    <t>Mālkalnes 16 (kāpņu telpu ieejas durvju pret metāla durvīm, pagraba ieejas durvis pret metāla 4 gb.)</t>
  </si>
  <si>
    <t>Mālkalnes 18 (kāpņu telpu ieejas durvju pret metāla durvīm, pagraba ieejas durvis pret metāla 4 gb.)</t>
  </si>
  <si>
    <t>Mālkalnes 20 (kāpņu telpu ieejas durvju pret metāla durvīm, pagraba ieejas durvis pret metāla 4 gb.)</t>
  </si>
  <si>
    <t>Kāpņu telpas kosmētiskais un pakāpienu remonts Mālkalnes 30</t>
  </si>
  <si>
    <t>Skaitītāju nomaiņa Draudzības 6a dz.6</t>
  </si>
  <si>
    <t>Santehniskie darbi Upes 5 dz.2</t>
  </si>
  <si>
    <t>Durvju slēdzenes remonts Mālkalnes 33 dz.35, Ogrē</t>
  </si>
  <si>
    <t>Bērzu 8a (kāpņu telpu iekšējās durvis uz PVC durvīm - 3 gb.)</t>
  </si>
  <si>
    <t>Vidus 16a (atkritumu konteinera telpas durvis uz metāla durvīm ar koda atslēgu 2 gb., pagrabu ieejas durvju nomaiņa pret metāla durvīm 2 gb.)</t>
  </si>
  <si>
    <t>Mālkalnes 22 (kāpņu telpu ieejas durvju pret metāla durvīm, pagraba ieejas durvis pret metāla 4 gb.)</t>
  </si>
  <si>
    <t>Jaunas grīdas izbūve Vārnudzirnavas dz.2</t>
  </si>
  <si>
    <t>Upes 22 (metāla divviru durvis ar elektron.koda atslēgu)</t>
  </si>
  <si>
    <t>Mālkalnes 30 (saskaņā ar ugunsdrošības prasībām)</t>
  </si>
  <si>
    <t>Parka 10 (kāpņu telpas ieejas durvis uz PVC durvīm ar stikla paketēm 4 gb.)</t>
  </si>
  <si>
    <t>Elektroinstalācijas remontdarbi Tīnūžu 13 dz.1, Ogrē</t>
  </si>
  <si>
    <t>Durvju slēdzenes remonts Mālkalnes 29 dz.47, Ogrē</t>
  </si>
  <si>
    <t>Zilokalnu 10 (kāpņu telpu ieejas durvju pret metāla durvīmar čipu un domofonu 2 gb.)</t>
  </si>
  <si>
    <t>Mālkalnes 20 (lodžijas vairoga nomaiņa, koka lentera nomaiņa dz.36)</t>
  </si>
  <si>
    <t>Ēkas pagraba ūdens savilcēju montāža Celtnieku 6</t>
  </si>
  <si>
    <t>Parka 10 (ieejas mezglu sienu apdares remonts (pēc durvju nomaiņas))</t>
  </si>
  <si>
    <t>Grīvas 27 (ventilācijas skursteņu remonts, jumtiņu nosegšana ar skārdu)</t>
  </si>
  <si>
    <t>Metāla durvju nomaiņa Tīnūžu 5</t>
  </si>
  <si>
    <t>132.un 138. telpu remonti pēc nopludināšanas</t>
  </si>
  <si>
    <t>Stikla pakešu maiņa Indrānu 14</t>
  </si>
  <si>
    <t>Aukstā ūdens skaitītāja uzstādīšana Smilšu 1 dz.8, Ogrē</t>
  </si>
  <si>
    <t>Aukstā ūdens skaitītāja maiņa Cerības dz.9, Ogresgalā</t>
  </si>
  <si>
    <t>Aukstā ūdens skaitītāja maiņa Vārnudzirnavas dz.13, Ogresgalā</t>
  </si>
  <si>
    <t>Ūdens skaitītāju maiņa Mālkalnes 29 dz.47, Ogrē</t>
  </si>
  <si>
    <t>Ūdens skaitītāju maiņa Mālkalnes 33 dz.35, Ogrē</t>
  </si>
  <si>
    <t>Ūdens skaitītāju maiņa, apsekošana Draudzības 14 dz.6, Ogrē</t>
  </si>
  <si>
    <t>Sadzīves kanalizācijas atzara remonts Čiekuru 5</t>
  </si>
  <si>
    <t>Dzīvokļa atbrīvošana no mēbelēm, sadzīves priekšmetiem un atkritumiem Draudzības 14 dz.6; Skolas 11 dz.44, Ogrē</t>
  </si>
  <si>
    <t>Santehniskie remontdarbi - ūdens padeves noslēgšana Vidzemes 2 dz.5, Ogrē</t>
  </si>
  <si>
    <t>WC poda maiņa un ūdens skaitītāja uzstādīšana Celtnieku 6 dz.21, Ogrē</t>
  </si>
  <si>
    <t>Istabas kosmētiskais remonts Indrānu 17 dz.7</t>
  </si>
  <si>
    <t>Atslēgas serdenes maiņa Tīnūžu 7 dz.3, Ogrē (izlikšana)</t>
  </si>
  <si>
    <t>Parka 10 (ieejas mezglu sienu apdares remonts pēc durvju maiņas)</t>
  </si>
  <si>
    <t>Sagatvoja: Budžeta ekonomiste V.Briežkalna</t>
  </si>
  <si>
    <t>I - VI</t>
  </si>
  <si>
    <t xml:space="preserve">PA"Ogres komunikācijas" remontu, </t>
  </si>
  <si>
    <t>rekonstrukciju un renovāciju darbu plāns 2018.gadā.</t>
  </si>
  <si>
    <t>DAŽĀDI</t>
  </si>
  <si>
    <t>Pielikums Nr.6</t>
  </si>
  <si>
    <t>Ogres novada pašvaldības domes</t>
  </si>
  <si>
    <t>20.09.2018. saistošajiem noteikumiem Nr.20/2018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</si>
</sst>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"/>
    <numFmt numFmtId="185" formatCode="#,##0.0"/>
    <numFmt numFmtId="186" formatCode="0.000"/>
    <numFmt numFmtId="187" formatCode="&quot;Ls&quot;\ #,##0.00"/>
    <numFmt numFmtId="188" formatCode="0.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0000000000"/>
    <numFmt numFmtId="202" formatCode="#,##0.00000000000000"/>
    <numFmt numFmtId="203" formatCode="#,##0.0000000000000"/>
    <numFmt numFmtId="204" formatCode="#,##0.000000000000"/>
    <numFmt numFmtId="205" formatCode="#,##0.00000000000"/>
    <numFmt numFmtId="206" formatCode="#,##0.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10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8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3.8515625" style="1" customWidth="1"/>
    <col min="2" max="2" width="44.57421875" style="1" customWidth="1"/>
    <col min="3" max="3" width="9.8515625" style="2" customWidth="1"/>
    <col min="4" max="4" width="11.57421875" style="5" customWidth="1"/>
    <col min="5" max="16384" width="9.140625" style="1" customWidth="1"/>
  </cols>
  <sheetData>
    <row r="2" spans="2:4" ht="12.75">
      <c r="B2" s="81"/>
      <c r="C2" s="84" t="s">
        <v>158</v>
      </c>
      <c r="D2" s="84"/>
    </row>
    <row r="3" spans="2:4" ht="12.75">
      <c r="B3" s="84" t="s">
        <v>159</v>
      </c>
      <c r="C3" s="84"/>
      <c r="D3" s="84"/>
    </row>
    <row r="4" spans="2:4" ht="12.75">
      <c r="B4" s="84" t="s">
        <v>160</v>
      </c>
      <c r="C4" s="84"/>
      <c r="D4" s="84"/>
    </row>
    <row r="6" spans="1:4" ht="18.75">
      <c r="A6" s="82" t="s">
        <v>155</v>
      </c>
      <c r="B6" s="82"/>
      <c r="C6" s="82"/>
      <c r="D6" s="82"/>
    </row>
    <row r="7" spans="1:4" ht="18.75">
      <c r="A7" s="82" t="s">
        <v>156</v>
      </c>
      <c r="B7" s="82"/>
      <c r="C7" s="82"/>
      <c r="D7" s="82"/>
    </row>
    <row r="8" spans="1:4" ht="18.75">
      <c r="A8" s="79"/>
      <c r="B8" s="79"/>
      <c r="C8" s="79"/>
      <c r="D8" s="79"/>
    </row>
    <row r="9" spans="1:4" ht="15.75">
      <c r="A9" s="83" t="s">
        <v>23</v>
      </c>
      <c r="B9" s="83"/>
      <c r="C9" s="83"/>
      <c r="D9" s="83"/>
    </row>
    <row r="10" spans="1:4" ht="14.25" customHeight="1">
      <c r="A10" s="3"/>
      <c r="B10" s="3"/>
      <c r="C10" s="3"/>
      <c r="D10" s="3"/>
    </row>
    <row r="11" ht="14.25">
      <c r="A11" s="4" t="s">
        <v>0</v>
      </c>
    </row>
    <row r="12" spans="1:4" s="8" customFormat="1" ht="34.5" thickBot="1">
      <c r="A12" s="6" t="s">
        <v>1</v>
      </c>
      <c r="B12" s="6" t="s">
        <v>2</v>
      </c>
      <c r="C12" s="6" t="s">
        <v>19</v>
      </c>
      <c r="D12" s="7" t="s">
        <v>28</v>
      </c>
    </row>
    <row r="13" spans="1:4" ht="12" thickTop="1">
      <c r="A13" s="9">
        <v>1</v>
      </c>
      <c r="B13" s="9" t="s">
        <v>31</v>
      </c>
      <c r="C13" s="10" t="s">
        <v>154</v>
      </c>
      <c r="D13" s="12">
        <v>4074</v>
      </c>
    </row>
    <row r="14" spans="1:4" ht="11.25">
      <c r="A14" s="14">
        <v>2</v>
      </c>
      <c r="B14" s="14" t="s">
        <v>30</v>
      </c>
      <c r="C14" s="10" t="s">
        <v>154</v>
      </c>
      <c r="D14" s="12">
        <v>5127</v>
      </c>
    </row>
    <row r="15" spans="1:4" s="24" customFormat="1" ht="10.5">
      <c r="A15" s="21"/>
      <c r="B15" s="21" t="s">
        <v>3</v>
      </c>
      <c r="C15" s="22"/>
      <c r="D15" s="23">
        <f>SUM(D13:D14)</f>
        <v>9201</v>
      </c>
    </row>
    <row r="19" ht="14.25">
      <c r="A19" s="4" t="s">
        <v>4</v>
      </c>
    </row>
    <row r="20" spans="1:4" ht="34.5" customHeight="1" thickBot="1">
      <c r="A20" s="6" t="s">
        <v>1</v>
      </c>
      <c r="B20" s="6" t="s">
        <v>2</v>
      </c>
      <c r="C20" s="6" t="s">
        <v>19</v>
      </c>
      <c r="D20" s="7" t="s">
        <v>28</v>
      </c>
    </row>
    <row r="21" spans="1:4" ht="23.25" thickTop="1">
      <c r="A21" s="14">
        <v>1</v>
      </c>
      <c r="B21" s="17" t="s">
        <v>40</v>
      </c>
      <c r="C21" s="10" t="s">
        <v>18</v>
      </c>
      <c r="D21" s="12">
        <v>2800</v>
      </c>
    </row>
    <row r="22" spans="1:4" s="20" customFormat="1" ht="11.25" customHeight="1">
      <c r="A22" s="17">
        <v>2</v>
      </c>
      <c r="B22" s="17" t="s">
        <v>32</v>
      </c>
      <c r="C22" s="18" t="s">
        <v>12</v>
      </c>
      <c r="D22" s="19">
        <v>4800</v>
      </c>
    </row>
    <row r="23" spans="1:4" s="20" customFormat="1" ht="11.25" hidden="1">
      <c r="A23" s="17">
        <v>4</v>
      </c>
      <c r="B23" s="17"/>
      <c r="C23" s="18"/>
      <c r="D23" s="19"/>
    </row>
    <row r="24" spans="1:4" s="24" customFormat="1" ht="10.5">
      <c r="A24" s="21"/>
      <c r="B24" s="21" t="s">
        <v>3</v>
      </c>
      <c r="C24" s="22"/>
      <c r="D24" s="23">
        <f>SUM(D21:D22)</f>
        <v>7600</v>
      </c>
    </row>
    <row r="25" spans="1:4" s="24" customFormat="1" ht="10.5">
      <c r="A25" s="25"/>
      <c r="B25" s="25"/>
      <c r="C25" s="26"/>
      <c r="D25" s="27"/>
    </row>
    <row r="26" spans="1:4" s="24" customFormat="1" ht="10.5">
      <c r="A26" s="25"/>
      <c r="B26" s="25"/>
      <c r="C26" s="26"/>
      <c r="D26" s="27"/>
    </row>
    <row r="27" spans="1:4" s="24" customFormat="1" ht="10.5">
      <c r="A27" s="25"/>
      <c r="B27" s="25"/>
      <c r="C27" s="26"/>
      <c r="D27" s="27"/>
    </row>
    <row r="28" spans="1:4" s="24" customFormat="1" ht="14.25">
      <c r="A28" s="4" t="s">
        <v>5</v>
      </c>
      <c r="C28" s="28"/>
      <c r="D28" s="29"/>
    </row>
    <row r="29" spans="1:4" ht="36.75" customHeight="1" thickBot="1">
      <c r="A29" s="6" t="s">
        <v>1</v>
      </c>
      <c r="B29" s="6" t="s">
        <v>2</v>
      </c>
      <c r="C29" s="6" t="s">
        <v>19</v>
      </c>
      <c r="D29" s="7" t="s">
        <v>28</v>
      </c>
    </row>
    <row r="30" spans="1:4" s="20" customFormat="1" ht="23.25" thickTop="1">
      <c r="A30" s="17">
        <v>1</v>
      </c>
      <c r="B30" s="17" t="s">
        <v>40</v>
      </c>
      <c r="C30" s="10" t="s">
        <v>18</v>
      </c>
      <c r="D30" s="19">
        <v>5000</v>
      </c>
    </row>
    <row r="31" spans="1:4" s="20" customFormat="1" ht="11.25" customHeight="1">
      <c r="A31" s="17">
        <v>2</v>
      </c>
      <c r="B31" s="17" t="s">
        <v>41</v>
      </c>
      <c r="C31" s="30" t="s">
        <v>10</v>
      </c>
      <c r="D31" s="19">
        <v>9200</v>
      </c>
    </row>
    <row r="32" spans="1:4" s="20" customFormat="1" ht="11.25" customHeight="1">
      <c r="A32" s="17">
        <v>3</v>
      </c>
      <c r="B32" s="17" t="s">
        <v>47</v>
      </c>
      <c r="C32" s="30" t="s">
        <v>8</v>
      </c>
      <c r="D32" s="19">
        <v>53484</v>
      </c>
    </row>
    <row r="33" spans="1:4" s="20" customFormat="1" ht="11.25" customHeight="1">
      <c r="A33" s="17">
        <v>4</v>
      </c>
      <c r="B33" s="17" t="s">
        <v>43</v>
      </c>
      <c r="C33" s="30" t="s">
        <v>12</v>
      </c>
      <c r="D33" s="19">
        <v>40084</v>
      </c>
    </row>
    <row r="34" spans="1:4" s="24" customFormat="1" ht="10.5">
      <c r="A34" s="21"/>
      <c r="B34" s="21" t="s">
        <v>3</v>
      </c>
      <c r="C34" s="22"/>
      <c r="D34" s="23">
        <f>SUM(D30:D33)</f>
        <v>107768</v>
      </c>
    </row>
    <row r="35" spans="1:4" s="24" customFormat="1" ht="10.5">
      <c r="A35" s="25"/>
      <c r="B35" s="25"/>
      <c r="C35" s="26"/>
      <c r="D35" s="27"/>
    </row>
    <row r="36" spans="1:4" s="24" customFormat="1" ht="10.5">
      <c r="A36" s="25"/>
      <c r="B36" s="25"/>
      <c r="C36" s="26"/>
      <c r="D36" s="27"/>
    </row>
    <row r="37" spans="1:4" ht="15.75">
      <c r="A37" s="83" t="s">
        <v>25</v>
      </c>
      <c r="B37" s="83"/>
      <c r="C37" s="83"/>
      <c r="D37" s="83"/>
    </row>
    <row r="38" spans="1:4" ht="9" customHeight="1">
      <c r="A38" s="3"/>
      <c r="B38" s="3"/>
      <c r="C38" s="3"/>
      <c r="D38" s="3"/>
    </row>
    <row r="39" ht="14.25">
      <c r="A39" s="4" t="s">
        <v>95</v>
      </c>
    </row>
    <row r="40" spans="1:4" ht="36.75" customHeight="1" thickBot="1">
      <c r="A40" s="6" t="s">
        <v>1</v>
      </c>
      <c r="B40" s="6" t="s">
        <v>2</v>
      </c>
      <c r="C40" s="6" t="s">
        <v>19</v>
      </c>
      <c r="D40" s="7" t="s">
        <v>28</v>
      </c>
    </row>
    <row r="41" spans="1:4" s="24" customFormat="1" ht="11.25" thickTop="1">
      <c r="A41" s="21">
        <v>1</v>
      </c>
      <c r="B41" s="32" t="s">
        <v>44</v>
      </c>
      <c r="C41" s="22"/>
      <c r="D41" s="23">
        <f>D42+D43</f>
        <v>930</v>
      </c>
    </row>
    <row r="42" spans="1:4" ht="11.25">
      <c r="A42" s="21"/>
      <c r="B42" s="15" t="s">
        <v>56</v>
      </c>
      <c r="C42" s="31" t="s">
        <v>9</v>
      </c>
      <c r="D42" s="12">
        <v>796</v>
      </c>
    </row>
    <row r="43" spans="1:4" ht="11.25">
      <c r="A43" s="21"/>
      <c r="B43" s="15" t="s">
        <v>58</v>
      </c>
      <c r="C43" s="31" t="s">
        <v>8</v>
      </c>
      <c r="D43" s="12">
        <v>134</v>
      </c>
    </row>
    <row r="44" spans="1:4" ht="11.25">
      <c r="A44" s="21">
        <v>2</v>
      </c>
      <c r="B44" s="32" t="s">
        <v>45</v>
      </c>
      <c r="C44" s="31"/>
      <c r="D44" s="23">
        <f>D45+D46</f>
        <v>249</v>
      </c>
    </row>
    <row r="45" spans="1:4" ht="11.25">
      <c r="A45" s="21"/>
      <c r="B45" s="15" t="s">
        <v>46</v>
      </c>
      <c r="C45" s="31" t="s">
        <v>9</v>
      </c>
      <c r="D45" s="12">
        <v>125</v>
      </c>
    </row>
    <row r="46" spans="1:4" ht="11.25">
      <c r="A46" s="31"/>
      <c r="B46" s="15" t="s">
        <v>57</v>
      </c>
      <c r="C46" s="31" t="s">
        <v>11</v>
      </c>
      <c r="D46" s="15">
        <v>124</v>
      </c>
    </row>
    <row r="47" spans="1:4" ht="11.25" hidden="1">
      <c r="A47" s="31"/>
      <c r="B47" s="15"/>
      <c r="C47" s="31"/>
      <c r="D47" s="15"/>
    </row>
    <row r="48" spans="1:4" ht="11.25" hidden="1">
      <c r="A48" s="31"/>
      <c r="B48" s="15"/>
      <c r="C48" s="31"/>
      <c r="D48" s="15"/>
    </row>
    <row r="49" spans="1:4" ht="11.25" hidden="1">
      <c r="A49" s="31"/>
      <c r="B49" s="15"/>
      <c r="C49" s="31"/>
      <c r="D49" s="15"/>
    </row>
    <row r="50" spans="1:4" s="24" customFormat="1" ht="10.5">
      <c r="A50" s="21"/>
      <c r="B50" s="21" t="s">
        <v>3</v>
      </c>
      <c r="C50" s="22"/>
      <c r="D50" s="23">
        <f>D41+D44</f>
        <v>1179</v>
      </c>
    </row>
    <row r="51" spans="1:4" s="24" customFormat="1" ht="10.5">
      <c r="A51" s="25"/>
      <c r="B51" s="25"/>
      <c r="C51" s="26"/>
      <c r="D51" s="27"/>
    </row>
    <row r="52" spans="1:4" s="24" customFormat="1" ht="10.5">
      <c r="A52" s="25"/>
      <c r="B52" s="25"/>
      <c r="C52" s="26"/>
      <c r="D52" s="27"/>
    </row>
    <row r="53" spans="1:4" s="4" customFormat="1" ht="14.25">
      <c r="A53" s="33" t="s">
        <v>94</v>
      </c>
      <c r="B53" s="33"/>
      <c r="C53" s="34"/>
      <c r="D53" s="35"/>
    </row>
    <row r="54" spans="1:4" s="24" customFormat="1" ht="36" customHeight="1" thickBot="1">
      <c r="A54" s="6" t="s">
        <v>1</v>
      </c>
      <c r="B54" s="6" t="s">
        <v>2</v>
      </c>
      <c r="C54" s="6" t="s">
        <v>19</v>
      </c>
      <c r="D54" s="7" t="s">
        <v>28</v>
      </c>
    </row>
    <row r="55" spans="1:4" s="24" customFormat="1" ht="11.25" thickTop="1">
      <c r="A55" s="21">
        <v>1</v>
      </c>
      <c r="B55" s="44" t="s">
        <v>93</v>
      </c>
      <c r="C55" s="22"/>
      <c r="D55" s="23">
        <f>D56</f>
        <v>7678</v>
      </c>
    </row>
    <row r="56" spans="1:4" ht="23.25" customHeight="1">
      <c r="A56" s="14"/>
      <c r="B56" s="50" t="s">
        <v>109</v>
      </c>
      <c r="C56" s="39" t="s">
        <v>9</v>
      </c>
      <c r="D56" s="12">
        <v>7678</v>
      </c>
    </row>
    <row r="57" spans="1:4" s="24" customFormat="1" ht="10.5">
      <c r="A57" s="21"/>
      <c r="B57" s="21" t="s">
        <v>3</v>
      </c>
      <c r="C57" s="22"/>
      <c r="D57" s="23">
        <f>D55</f>
        <v>7678</v>
      </c>
    </row>
    <row r="58" spans="1:4" s="24" customFormat="1" ht="10.5">
      <c r="A58" s="25"/>
      <c r="B58" s="25"/>
      <c r="C58" s="26"/>
      <c r="D58" s="27"/>
    </row>
    <row r="59" spans="1:4" s="24" customFormat="1" ht="10.5">
      <c r="A59" s="25"/>
      <c r="B59" s="25"/>
      <c r="C59" s="26"/>
      <c r="D59" s="27"/>
    </row>
    <row r="60" spans="1:4" s="24" customFormat="1" ht="14.25">
      <c r="A60" s="33" t="s">
        <v>33</v>
      </c>
      <c r="B60" s="25"/>
      <c r="C60" s="26"/>
      <c r="D60" s="27"/>
    </row>
    <row r="61" spans="1:4" s="24" customFormat="1" ht="34.5" thickBot="1">
      <c r="A61" s="6" t="s">
        <v>1</v>
      </c>
      <c r="B61" s="6" t="s">
        <v>2</v>
      </c>
      <c r="C61" s="6" t="s">
        <v>19</v>
      </c>
      <c r="D61" s="7" t="s">
        <v>28</v>
      </c>
    </row>
    <row r="62" spans="1:4" s="24" customFormat="1" ht="21.75" thickTop="1">
      <c r="A62" s="21">
        <v>1</v>
      </c>
      <c r="B62" s="44" t="s">
        <v>76</v>
      </c>
      <c r="C62" s="22"/>
      <c r="D62" s="23">
        <f>D63</f>
        <v>400</v>
      </c>
    </row>
    <row r="63" spans="1:4" ht="11.25">
      <c r="A63" s="14"/>
      <c r="B63" s="15" t="s">
        <v>77</v>
      </c>
      <c r="C63" s="31" t="s">
        <v>8</v>
      </c>
      <c r="D63" s="12">
        <v>400</v>
      </c>
    </row>
    <row r="64" spans="1:4" s="38" customFormat="1" ht="10.5">
      <c r="A64" s="44">
        <v>2</v>
      </c>
      <c r="B64" s="44" t="s">
        <v>35</v>
      </c>
      <c r="C64" s="37"/>
      <c r="D64" s="23">
        <f>D65+D66</f>
        <v>2125</v>
      </c>
    </row>
    <row r="65" spans="1:4" ht="22.5">
      <c r="A65" s="14"/>
      <c r="B65" s="46" t="s">
        <v>62</v>
      </c>
      <c r="C65" s="31" t="s">
        <v>8</v>
      </c>
      <c r="D65" s="48">
        <v>489</v>
      </c>
    </row>
    <row r="66" spans="1:4" ht="11.25">
      <c r="A66" s="49"/>
      <c r="B66" s="46" t="s">
        <v>61</v>
      </c>
      <c r="C66" s="31" t="s">
        <v>8</v>
      </c>
      <c r="D66" s="36">
        <v>1636</v>
      </c>
    </row>
    <row r="67" spans="1:4" s="24" customFormat="1" ht="10.5">
      <c r="A67" s="21">
        <v>3</v>
      </c>
      <c r="B67" s="32" t="s">
        <v>34</v>
      </c>
      <c r="C67" s="22"/>
      <c r="D67" s="23">
        <f>D68+D69</f>
        <v>1059</v>
      </c>
    </row>
    <row r="68" spans="1:4" s="24" customFormat="1" ht="22.5">
      <c r="A68" s="52"/>
      <c r="B68" s="46" t="s">
        <v>74</v>
      </c>
      <c r="C68" s="30" t="s">
        <v>10</v>
      </c>
      <c r="D68" s="12">
        <v>556</v>
      </c>
    </row>
    <row r="69" spans="1:4" s="24" customFormat="1" ht="11.25" customHeight="1">
      <c r="A69" s="44"/>
      <c r="B69" s="46" t="s">
        <v>152</v>
      </c>
      <c r="C69" s="41" t="s">
        <v>13</v>
      </c>
      <c r="D69" s="12">
        <v>503</v>
      </c>
    </row>
    <row r="70" spans="1:4" s="38" customFormat="1" ht="10.5">
      <c r="A70" s="44">
        <v>4</v>
      </c>
      <c r="B70" s="44" t="s">
        <v>68</v>
      </c>
      <c r="C70" s="37"/>
      <c r="D70" s="45">
        <f>SUM(D71:D81)</f>
        <v>11126</v>
      </c>
    </row>
    <row r="71" spans="1:4" s="20" customFormat="1" ht="11.25">
      <c r="A71" s="17"/>
      <c r="B71" s="46" t="s">
        <v>64</v>
      </c>
      <c r="C71" s="47" t="s">
        <v>11</v>
      </c>
      <c r="D71" s="12">
        <v>131</v>
      </c>
    </row>
    <row r="72" spans="1:4" ht="11.25">
      <c r="A72" s="14"/>
      <c r="B72" s="15" t="s">
        <v>63</v>
      </c>
      <c r="C72" s="47" t="s">
        <v>11</v>
      </c>
      <c r="D72" s="12">
        <v>226</v>
      </c>
    </row>
    <row r="73" spans="1:4" s="59" customFormat="1" ht="22.5">
      <c r="A73" s="17"/>
      <c r="B73" s="46" t="s">
        <v>80</v>
      </c>
      <c r="C73" s="30" t="s">
        <v>8</v>
      </c>
      <c r="D73" s="12">
        <v>2643</v>
      </c>
    </row>
    <row r="74" spans="1:4" ht="11.25">
      <c r="A74" s="14"/>
      <c r="B74" s="15" t="s">
        <v>65</v>
      </c>
      <c r="C74" s="31" t="s">
        <v>11</v>
      </c>
      <c r="D74" s="12">
        <v>230</v>
      </c>
    </row>
    <row r="75" spans="1:4" ht="11.25">
      <c r="A75" s="14"/>
      <c r="B75" s="15" t="s">
        <v>66</v>
      </c>
      <c r="C75" s="31" t="s">
        <v>11</v>
      </c>
      <c r="D75" s="12">
        <v>403</v>
      </c>
    </row>
    <row r="76" spans="1:4" ht="14.25" customHeight="1">
      <c r="A76" s="14"/>
      <c r="B76" s="46" t="s">
        <v>67</v>
      </c>
      <c r="C76" s="31" t="s">
        <v>9</v>
      </c>
      <c r="D76" s="12">
        <v>1076</v>
      </c>
    </row>
    <row r="77" spans="1:4" ht="11.25">
      <c r="A77" s="14"/>
      <c r="B77" s="46" t="s">
        <v>69</v>
      </c>
      <c r="C77" s="31" t="s">
        <v>8</v>
      </c>
      <c r="D77" s="12">
        <v>1014</v>
      </c>
    </row>
    <row r="78" spans="1:4" ht="11.25">
      <c r="A78" s="14"/>
      <c r="B78" s="46" t="s">
        <v>70</v>
      </c>
      <c r="C78" s="31" t="s">
        <v>8</v>
      </c>
      <c r="D78" s="12">
        <v>282</v>
      </c>
    </row>
    <row r="79" spans="1:4" ht="22.5">
      <c r="A79" s="14"/>
      <c r="B79" s="46" t="s">
        <v>71</v>
      </c>
      <c r="C79" s="31" t="s">
        <v>13</v>
      </c>
      <c r="D79" s="12">
        <v>509</v>
      </c>
    </row>
    <row r="80" spans="1:4" ht="11.25">
      <c r="A80" s="14"/>
      <c r="B80" s="46" t="s">
        <v>72</v>
      </c>
      <c r="C80" s="31" t="s">
        <v>12</v>
      </c>
      <c r="D80" s="12">
        <v>3965</v>
      </c>
    </row>
    <row r="81" spans="1:4" ht="11.25">
      <c r="A81" s="14"/>
      <c r="B81" s="46" t="s">
        <v>73</v>
      </c>
      <c r="C81" s="31" t="s">
        <v>11</v>
      </c>
      <c r="D81" s="12">
        <v>647</v>
      </c>
    </row>
    <row r="82" spans="1:4" s="24" customFormat="1" ht="10.5">
      <c r="A82" s="21">
        <v>5</v>
      </c>
      <c r="B82" s="32" t="s">
        <v>36</v>
      </c>
      <c r="C82" s="22"/>
      <c r="D82" s="23">
        <f>SUM(D83:D84)</f>
        <v>407</v>
      </c>
    </row>
    <row r="83" spans="1:4" s="24" customFormat="1" ht="22.5">
      <c r="A83" s="14"/>
      <c r="B83" s="50" t="s">
        <v>75</v>
      </c>
      <c r="C83" s="31" t="s">
        <v>8</v>
      </c>
      <c r="D83" s="12">
        <v>91</v>
      </c>
    </row>
    <row r="84" spans="1:4" s="24" customFormat="1" ht="22.5">
      <c r="A84" s="14"/>
      <c r="B84" s="50" t="s">
        <v>133</v>
      </c>
      <c r="C84" s="31" t="s">
        <v>8</v>
      </c>
      <c r="D84" s="12">
        <v>316</v>
      </c>
    </row>
    <row r="85" spans="1:4" s="24" customFormat="1" ht="10.5">
      <c r="A85" s="21">
        <v>6</v>
      </c>
      <c r="B85" s="53" t="s">
        <v>59</v>
      </c>
      <c r="C85" s="40"/>
      <c r="D85" s="45">
        <f>D86</f>
        <v>3901</v>
      </c>
    </row>
    <row r="86" spans="1:4" ht="11.25">
      <c r="A86" s="14"/>
      <c r="B86" s="54" t="s">
        <v>60</v>
      </c>
      <c r="C86" s="39" t="s">
        <v>13</v>
      </c>
      <c r="D86" s="19">
        <v>3901</v>
      </c>
    </row>
    <row r="87" spans="1:4" s="24" customFormat="1" ht="13.5" customHeight="1">
      <c r="A87" s="21"/>
      <c r="B87" s="32" t="s">
        <v>3</v>
      </c>
      <c r="C87" s="22"/>
      <c r="D87" s="45">
        <f>D62+D64+D67+D70+D82+D85</f>
        <v>19018</v>
      </c>
    </row>
    <row r="88" spans="1:4" s="24" customFormat="1" ht="13.5" customHeight="1">
      <c r="A88" s="25"/>
      <c r="B88" s="55"/>
      <c r="C88" s="26"/>
      <c r="D88" s="27"/>
    </row>
    <row r="89" spans="1:4" s="24" customFormat="1" ht="27.75" customHeight="1">
      <c r="A89" s="25"/>
      <c r="B89" s="55"/>
      <c r="C89" s="26"/>
      <c r="D89" s="56"/>
    </row>
    <row r="90" ht="14.25">
      <c r="A90" s="4" t="s">
        <v>26</v>
      </c>
    </row>
    <row r="91" spans="1:4" s="2" customFormat="1" ht="37.5" customHeight="1" thickBot="1">
      <c r="A91" s="6" t="s">
        <v>1</v>
      </c>
      <c r="B91" s="6" t="s">
        <v>2</v>
      </c>
      <c r="C91" s="6" t="s">
        <v>19</v>
      </c>
      <c r="D91" s="7" t="s">
        <v>28</v>
      </c>
    </row>
    <row r="92" spans="1:4" s="58" customFormat="1" ht="11.25" thickTop="1">
      <c r="A92" s="42">
        <v>1</v>
      </c>
      <c r="B92" s="42" t="s">
        <v>78</v>
      </c>
      <c r="C92" s="43"/>
      <c r="D92" s="57">
        <f>D93+D94</f>
        <v>9871.08</v>
      </c>
    </row>
    <row r="93" spans="1:4" s="59" customFormat="1" ht="11.25">
      <c r="A93" s="17"/>
      <c r="B93" s="46" t="s">
        <v>79</v>
      </c>
      <c r="C93" s="30" t="s">
        <v>12</v>
      </c>
      <c r="D93" s="12">
        <v>9553</v>
      </c>
    </row>
    <row r="94" spans="1:4" s="59" customFormat="1" ht="22.5">
      <c r="A94" s="60"/>
      <c r="B94" s="46" t="s">
        <v>136</v>
      </c>
      <c r="C94" s="30" t="s">
        <v>12</v>
      </c>
      <c r="D94" s="80">
        <v>318.08</v>
      </c>
    </row>
    <row r="95" spans="1:4" s="58" customFormat="1" ht="10.5">
      <c r="A95" s="42">
        <v>2</v>
      </c>
      <c r="B95" s="42" t="s">
        <v>27</v>
      </c>
      <c r="C95" s="43"/>
      <c r="D95" s="23">
        <f>SUM(D96:D114)</f>
        <v>74995.28</v>
      </c>
    </row>
    <row r="96" spans="1:4" s="59" customFormat="1" ht="11.25">
      <c r="A96" s="17"/>
      <c r="B96" s="51" t="s">
        <v>127</v>
      </c>
      <c r="C96" s="30" t="s">
        <v>11</v>
      </c>
      <c r="D96" s="12">
        <v>3521</v>
      </c>
    </row>
    <row r="97" spans="1:4" s="59" customFormat="1" ht="11.25">
      <c r="A97" s="17"/>
      <c r="B97" s="51" t="s">
        <v>128</v>
      </c>
      <c r="C97" s="30" t="s">
        <v>11</v>
      </c>
      <c r="D97" s="12">
        <v>19391</v>
      </c>
    </row>
    <row r="98" spans="1:4" s="59" customFormat="1" ht="11.25">
      <c r="A98" s="17"/>
      <c r="B98" s="51" t="s">
        <v>137</v>
      </c>
      <c r="C98" s="30" t="s">
        <v>13</v>
      </c>
      <c r="D98" s="12">
        <v>1333</v>
      </c>
    </row>
    <row r="99" spans="1:4" s="59" customFormat="1" ht="11.25">
      <c r="A99" s="60"/>
      <c r="B99" s="15" t="s">
        <v>104</v>
      </c>
      <c r="C99" s="31" t="s">
        <v>9</v>
      </c>
      <c r="D99" s="12">
        <v>2926.62</v>
      </c>
    </row>
    <row r="100" spans="1:4" s="59" customFormat="1" ht="22.5">
      <c r="A100" s="60"/>
      <c r="B100" s="46" t="s">
        <v>108</v>
      </c>
      <c r="C100" s="31" t="s">
        <v>9</v>
      </c>
      <c r="D100" s="12">
        <v>971.53</v>
      </c>
    </row>
    <row r="101" spans="1:4" s="59" customFormat="1" ht="22.5">
      <c r="A101" s="60"/>
      <c r="B101" s="46" t="s">
        <v>110</v>
      </c>
      <c r="C101" s="31" t="s">
        <v>9</v>
      </c>
      <c r="D101" s="12">
        <v>947.8399999999999</v>
      </c>
    </row>
    <row r="102" spans="1:4" s="59" customFormat="1" ht="11.25">
      <c r="A102" s="60"/>
      <c r="B102" s="15" t="s">
        <v>111</v>
      </c>
      <c r="C102" s="31" t="s">
        <v>10</v>
      </c>
      <c r="D102" s="12">
        <v>3198.7100000000005</v>
      </c>
    </row>
    <row r="103" spans="1:4" s="59" customFormat="1" ht="11.25">
      <c r="A103" s="60"/>
      <c r="B103" s="15" t="s">
        <v>112</v>
      </c>
      <c r="C103" s="31" t="s">
        <v>10</v>
      </c>
      <c r="D103" s="12">
        <v>8241.66</v>
      </c>
    </row>
    <row r="104" spans="1:4" s="59" customFormat="1" ht="11.25">
      <c r="A104" s="60"/>
      <c r="B104" s="15" t="s">
        <v>113</v>
      </c>
      <c r="C104" s="31" t="s">
        <v>10</v>
      </c>
      <c r="D104" s="12">
        <v>1568.92</v>
      </c>
    </row>
    <row r="105" spans="1:4" s="59" customFormat="1" ht="22.5">
      <c r="A105" s="60"/>
      <c r="B105" s="46" t="s">
        <v>114</v>
      </c>
      <c r="C105" s="31" t="s">
        <v>10</v>
      </c>
      <c r="D105" s="12">
        <v>1041.53</v>
      </c>
    </row>
    <row r="106" spans="1:4" s="59" customFormat="1" ht="11.25">
      <c r="A106" s="60"/>
      <c r="B106" s="15" t="s">
        <v>115</v>
      </c>
      <c r="C106" s="31" t="s">
        <v>10</v>
      </c>
      <c r="D106" s="12">
        <v>2175.65</v>
      </c>
    </row>
    <row r="107" spans="1:4" s="59" customFormat="1" ht="22.5">
      <c r="A107" s="60"/>
      <c r="B107" s="46" t="s">
        <v>116</v>
      </c>
      <c r="C107" s="31" t="s">
        <v>10</v>
      </c>
      <c r="D107" s="12">
        <v>4314.39</v>
      </c>
    </row>
    <row r="108" spans="1:4" s="59" customFormat="1" ht="22.5">
      <c r="A108" s="60"/>
      <c r="B108" s="46" t="s">
        <v>117</v>
      </c>
      <c r="C108" s="31" t="s">
        <v>10</v>
      </c>
      <c r="D108" s="12">
        <v>4275.79</v>
      </c>
    </row>
    <row r="109" spans="1:4" s="59" customFormat="1" ht="22.5">
      <c r="A109" s="60"/>
      <c r="B109" s="46" t="s">
        <v>118</v>
      </c>
      <c r="C109" s="31" t="s">
        <v>10</v>
      </c>
      <c r="D109" s="12">
        <v>4274.04</v>
      </c>
    </row>
    <row r="110" spans="1:4" s="59" customFormat="1" ht="22.5">
      <c r="A110" s="60"/>
      <c r="B110" s="46" t="s">
        <v>125</v>
      </c>
      <c r="C110" s="31" t="s">
        <v>10</v>
      </c>
      <c r="D110" s="12">
        <v>4515.54</v>
      </c>
    </row>
    <row r="111" spans="1:4" s="59" customFormat="1" ht="11.25">
      <c r="A111" s="60"/>
      <c r="B111" s="46" t="s">
        <v>123</v>
      </c>
      <c r="C111" s="31" t="s">
        <v>11</v>
      </c>
      <c r="D111" s="12">
        <v>1705.64</v>
      </c>
    </row>
    <row r="112" spans="1:4" s="59" customFormat="1" ht="33.75">
      <c r="A112" s="60"/>
      <c r="B112" s="46" t="s">
        <v>124</v>
      </c>
      <c r="C112" s="31" t="s">
        <v>11</v>
      </c>
      <c r="D112" s="12">
        <v>1413.1499999999999</v>
      </c>
    </row>
    <row r="113" spans="1:4" s="59" customFormat="1" ht="22.5">
      <c r="A113" s="60"/>
      <c r="B113" s="46" t="s">
        <v>129</v>
      </c>
      <c r="C113" s="31" t="s">
        <v>11</v>
      </c>
      <c r="D113" s="12">
        <v>5196.84</v>
      </c>
    </row>
    <row r="114" spans="1:4" s="59" customFormat="1" ht="22.5">
      <c r="A114" s="60"/>
      <c r="B114" s="46" t="s">
        <v>132</v>
      </c>
      <c r="C114" s="31" t="s">
        <v>8</v>
      </c>
      <c r="D114" s="12">
        <v>3982.4300000000003</v>
      </c>
    </row>
    <row r="115" spans="1:4" s="58" customFormat="1" ht="10.5">
      <c r="A115" s="42">
        <v>3</v>
      </c>
      <c r="B115" s="42" t="s">
        <v>34</v>
      </c>
      <c r="C115" s="43"/>
      <c r="D115" s="23">
        <f>D116+D117</f>
        <v>5952.7</v>
      </c>
    </row>
    <row r="116" spans="1:4" s="59" customFormat="1" ht="22.5">
      <c r="A116" s="60"/>
      <c r="B116" s="51" t="s">
        <v>81</v>
      </c>
      <c r="C116" s="30" t="s">
        <v>12</v>
      </c>
      <c r="D116" s="12">
        <v>5249</v>
      </c>
    </row>
    <row r="117" spans="1:4" s="59" customFormat="1" ht="22.5">
      <c r="A117" s="60"/>
      <c r="B117" s="17" t="s">
        <v>135</v>
      </c>
      <c r="C117" s="31" t="s">
        <v>12</v>
      </c>
      <c r="D117" s="12">
        <v>703.7</v>
      </c>
    </row>
    <row r="118" spans="1:4" s="58" customFormat="1" ht="10.5">
      <c r="A118" s="44">
        <v>4</v>
      </c>
      <c r="B118" s="25" t="s">
        <v>157</v>
      </c>
      <c r="C118" s="22"/>
      <c r="D118" s="23">
        <f>SUM(D119:D121)</f>
        <v>14375.92</v>
      </c>
    </row>
    <row r="119" spans="1:4" s="59" customFormat="1" ht="11.25">
      <c r="A119" s="17"/>
      <c r="B119" s="17" t="s">
        <v>134</v>
      </c>
      <c r="C119" s="31" t="s">
        <v>12</v>
      </c>
      <c r="D119" s="12">
        <v>3396</v>
      </c>
    </row>
    <row r="120" spans="1:4" s="59" customFormat="1" ht="11.25">
      <c r="A120" s="17"/>
      <c r="B120" s="14" t="s">
        <v>105</v>
      </c>
      <c r="C120" s="31" t="s">
        <v>9</v>
      </c>
      <c r="D120" s="12">
        <v>3678.91</v>
      </c>
    </row>
    <row r="121" spans="1:4" s="59" customFormat="1" ht="11.25">
      <c r="A121" s="17"/>
      <c r="B121" s="14" t="s">
        <v>119</v>
      </c>
      <c r="C121" s="31" t="s">
        <v>8</v>
      </c>
      <c r="D121" s="12">
        <v>7301.01</v>
      </c>
    </row>
    <row r="122" spans="1:4" s="24" customFormat="1" ht="10.5">
      <c r="A122" s="21"/>
      <c r="B122" s="21" t="s">
        <v>3</v>
      </c>
      <c r="C122" s="22"/>
      <c r="D122" s="23">
        <f>D92+D95+D115+D118</f>
        <v>105194.98</v>
      </c>
    </row>
    <row r="123" spans="1:4" s="24" customFormat="1" ht="10.5">
      <c r="A123" s="25"/>
      <c r="B123" s="25"/>
      <c r="C123" s="26"/>
      <c r="D123" s="27"/>
    </row>
    <row r="124" spans="1:4" s="24" customFormat="1" ht="10.5">
      <c r="A124" s="25"/>
      <c r="B124" s="25"/>
      <c r="C124" s="26"/>
      <c r="D124" s="27"/>
    </row>
    <row r="125" spans="1:4" s="24" customFormat="1" ht="10.5">
      <c r="A125" s="25"/>
      <c r="B125" s="25"/>
      <c r="C125" s="26"/>
      <c r="D125" s="27"/>
    </row>
    <row r="126" spans="2:3" ht="11.25">
      <c r="B126" s="62"/>
      <c r="C126" s="67"/>
    </row>
    <row r="127" spans="1:4" s="4" customFormat="1" ht="14.25">
      <c r="A127" s="4" t="s">
        <v>6</v>
      </c>
      <c r="C127" s="69"/>
      <c r="D127" s="70"/>
    </row>
    <row r="128" spans="1:4" ht="49.5" customHeight="1" thickBot="1">
      <c r="A128" s="6" t="s">
        <v>1</v>
      </c>
      <c r="B128" s="6" t="s">
        <v>2</v>
      </c>
      <c r="C128" s="6" t="s">
        <v>19</v>
      </c>
      <c r="D128" s="7" t="s">
        <v>29</v>
      </c>
    </row>
    <row r="129" spans="1:4" s="24" customFormat="1" ht="11.25" thickTop="1">
      <c r="A129" s="21">
        <v>1</v>
      </c>
      <c r="B129" s="32" t="s">
        <v>22</v>
      </c>
      <c r="C129" s="22"/>
      <c r="D129" s="23">
        <f>SUM(D130:D134)</f>
        <v>20190</v>
      </c>
    </row>
    <row r="130" spans="1:4" s="24" customFormat="1" ht="22.5">
      <c r="A130" s="21"/>
      <c r="B130" s="46" t="s">
        <v>90</v>
      </c>
      <c r="C130" s="31" t="s">
        <v>10</v>
      </c>
      <c r="D130" s="12">
        <v>9799</v>
      </c>
    </row>
    <row r="131" spans="1:4" s="24" customFormat="1" ht="22.5">
      <c r="A131" s="21"/>
      <c r="B131" s="46" t="s">
        <v>91</v>
      </c>
      <c r="C131" s="31" t="s">
        <v>11</v>
      </c>
      <c r="D131" s="12">
        <v>9799</v>
      </c>
    </row>
    <row r="132" spans="1:4" s="24" customFormat="1" ht="22.5">
      <c r="A132" s="21"/>
      <c r="B132" s="46" t="s">
        <v>92</v>
      </c>
      <c r="C132" s="31" t="s">
        <v>17</v>
      </c>
      <c r="D132" s="12">
        <v>592</v>
      </c>
    </row>
    <row r="133" spans="1:4" s="24" customFormat="1" ht="11.25">
      <c r="A133" s="21"/>
      <c r="B133" s="46" t="s">
        <v>139</v>
      </c>
      <c r="C133" s="31"/>
      <c r="D133" s="12"/>
    </row>
    <row r="134" spans="1:4" s="24" customFormat="1" ht="12.75" hidden="1">
      <c r="A134" s="21"/>
      <c r="B134" s="46"/>
      <c r="C134" s="22"/>
      <c r="D134" s="71"/>
    </row>
    <row r="135" spans="1:4" s="24" customFormat="1" ht="10.5">
      <c r="A135" s="21">
        <v>2</v>
      </c>
      <c r="B135" s="21" t="s">
        <v>20</v>
      </c>
      <c r="C135" s="22" t="s">
        <v>18</v>
      </c>
      <c r="D135" s="23">
        <f>SUM(D136:D147)</f>
        <v>26000</v>
      </c>
    </row>
    <row r="136" spans="1:4" ht="11.25">
      <c r="A136" s="14"/>
      <c r="B136" s="46" t="s">
        <v>96</v>
      </c>
      <c r="C136" s="31"/>
      <c r="D136" s="12">
        <v>381</v>
      </c>
    </row>
    <row r="137" spans="1:4" ht="11.25">
      <c r="A137" s="14"/>
      <c r="B137" s="46" t="s">
        <v>97</v>
      </c>
      <c r="C137" s="31"/>
      <c r="D137" s="12">
        <v>4301</v>
      </c>
    </row>
    <row r="138" spans="1:4" ht="11.25">
      <c r="A138" s="14"/>
      <c r="B138" s="46" t="s">
        <v>98</v>
      </c>
      <c r="C138" s="31"/>
      <c r="D138" s="12">
        <v>1988</v>
      </c>
    </row>
    <row r="139" spans="1:4" ht="11.25">
      <c r="A139" s="66"/>
      <c r="B139" s="51" t="s">
        <v>99</v>
      </c>
      <c r="C139" s="47"/>
      <c r="D139" s="12">
        <v>3530</v>
      </c>
    </row>
    <row r="140" spans="1:4" ht="11.25">
      <c r="A140" s="14"/>
      <c r="B140" s="46" t="s">
        <v>100</v>
      </c>
      <c r="C140" s="31"/>
      <c r="D140" s="12">
        <v>4247</v>
      </c>
    </row>
    <row r="141" spans="1:4" ht="11.25">
      <c r="A141" s="14"/>
      <c r="B141" s="46" t="s">
        <v>101</v>
      </c>
      <c r="C141" s="31"/>
      <c r="D141" s="12">
        <v>946</v>
      </c>
    </row>
    <row r="142" spans="1:4" ht="11.25">
      <c r="A142" s="14"/>
      <c r="B142" s="46" t="s">
        <v>102</v>
      </c>
      <c r="C142" s="31"/>
      <c r="D142" s="12">
        <v>2267</v>
      </c>
    </row>
    <row r="143" spans="1:4" ht="11.25">
      <c r="A143" s="9"/>
      <c r="B143" s="13" t="s">
        <v>103</v>
      </c>
      <c r="C143" s="10"/>
      <c r="D143" s="12">
        <v>2106</v>
      </c>
    </row>
    <row r="144" spans="1:4" ht="11.25" hidden="1">
      <c r="A144" s="14"/>
      <c r="B144" s="46"/>
      <c r="C144" s="31"/>
      <c r="D144" s="12">
        <v>0</v>
      </c>
    </row>
    <row r="145" spans="1:4" ht="11.25" hidden="1">
      <c r="A145" s="14"/>
      <c r="B145" s="46"/>
      <c r="C145" s="31"/>
      <c r="D145" s="12">
        <v>0</v>
      </c>
    </row>
    <row r="146" spans="1:4" ht="11.25" hidden="1">
      <c r="A146" s="14"/>
      <c r="B146" s="46"/>
      <c r="C146" s="31"/>
      <c r="D146" s="12">
        <v>0</v>
      </c>
    </row>
    <row r="147" spans="1:4" s="11" customFormat="1" ht="11.25">
      <c r="A147" s="72"/>
      <c r="B147" s="65" t="s">
        <v>37</v>
      </c>
      <c r="C147" s="73"/>
      <c r="D147" s="63">
        <v>6234</v>
      </c>
    </row>
    <row r="148" spans="1:4" s="24" customFormat="1" ht="11.25" hidden="1">
      <c r="A148" s="74"/>
      <c r="B148" s="46" t="s">
        <v>106</v>
      </c>
      <c r="C148" s="31"/>
      <c r="D148" s="12"/>
    </row>
    <row r="149" spans="1:4" s="24" customFormat="1" ht="11.25" hidden="1">
      <c r="A149" s="74"/>
      <c r="B149" s="46" t="s">
        <v>107</v>
      </c>
      <c r="C149" s="31"/>
      <c r="D149" s="12"/>
    </row>
    <row r="150" spans="1:4" s="24" customFormat="1" ht="11.25" hidden="1">
      <c r="A150" s="74"/>
      <c r="B150" s="46" t="s">
        <v>121</v>
      </c>
      <c r="C150" s="31"/>
      <c r="D150" s="12"/>
    </row>
    <row r="151" spans="1:4" s="24" customFormat="1" ht="11.25" hidden="1">
      <c r="A151" s="74"/>
      <c r="B151" s="46" t="s">
        <v>120</v>
      </c>
      <c r="C151" s="31"/>
      <c r="D151" s="12"/>
    </row>
    <row r="152" spans="1:4" s="24" customFormat="1" ht="11.25" hidden="1">
      <c r="A152" s="74"/>
      <c r="B152" s="46" t="s">
        <v>122</v>
      </c>
      <c r="C152" s="31"/>
      <c r="D152" s="12"/>
    </row>
    <row r="153" spans="1:4" s="24" customFormat="1" ht="11.25" hidden="1">
      <c r="A153" s="74"/>
      <c r="B153" s="46" t="s">
        <v>126</v>
      </c>
      <c r="C153" s="31"/>
      <c r="D153" s="12"/>
    </row>
    <row r="154" spans="1:4" s="24" customFormat="1" ht="11.25" hidden="1">
      <c r="A154" s="74"/>
      <c r="B154" s="46" t="s">
        <v>130</v>
      </c>
      <c r="C154" s="31"/>
      <c r="D154" s="12"/>
    </row>
    <row r="155" spans="1:4" s="24" customFormat="1" ht="11.25" hidden="1">
      <c r="A155" s="74"/>
      <c r="B155" s="46" t="s">
        <v>131</v>
      </c>
      <c r="C155" s="31"/>
      <c r="D155" s="12"/>
    </row>
    <row r="156" spans="1:4" s="24" customFormat="1" ht="11.25" hidden="1">
      <c r="A156" s="74"/>
      <c r="B156" s="46" t="s">
        <v>140</v>
      </c>
      <c r="C156" s="31"/>
      <c r="D156" s="12"/>
    </row>
    <row r="157" spans="1:4" s="24" customFormat="1" ht="11.25" hidden="1">
      <c r="A157" s="74"/>
      <c r="B157" s="46" t="s">
        <v>141</v>
      </c>
      <c r="C157" s="31"/>
      <c r="D157" s="12"/>
    </row>
    <row r="158" spans="1:4" s="24" customFormat="1" ht="11.25" hidden="1">
      <c r="A158" s="74"/>
      <c r="B158" s="46" t="s">
        <v>142</v>
      </c>
      <c r="C158" s="31"/>
      <c r="D158" s="12"/>
    </row>
    <row r="159" spans="1:4" s="24" customFormat="1" ht="11.25" hidden="1">
      <c r="A159" s="74"/>
      <c r="B159" s="46" t="s">
        <v>143</v>
      </c>
      <c r="C159" s="31"/>
      <c r="D159" s="12"/>
    </row>
    <row r="160" spans="1:4" s="24" customFormat="1" ht="11.25" hidden="1">
      <c r="A160" s="74"/>
      <c r="B160" s="46" t="s">
        <v>144</v>
      </c>
      <c r="C160" s="31"/>
      <c r="D160" s="12"/>
    </row>
    <row r="161" spans="1:4" s="24" customFormat="1" ht="11.25" hidden="1">
      <c r="A161" s="74"/>
      <c r="B161" s="46" t="s">
        <v>145</v>
      </c>
      <c r="C161" s="31"/>
      <c r="D161" s="12"/>
    </row>
    <row r="162" spans="1:4" s="24" customFormat="1" ht="11.25" hidden="1">
      <c r="A162" s="74"/>
      <c r="B162" s="46" t="s">
        <v>146</v>
      </c>
      <c r="C162" s="31"/>
      <c r="D162" s="12"/>
    </row>
    <row r="163" spans="1:4" s="24" customFormat="1" ht="22.5" hidden="1">
      <c r="A163" s="74"/>
      <c r="B163" s="46" t="s">
        <v>147</v>
      </c>
      <c r="C163" s="31"/>
      <c r="D163" s="12"/>
    </row>
    <row r="164" spans="1:4" s="24" customFormat="1" ht="22.5" hidden="1">
      <c r="A164" s="74"/>
      <c r="B164" s="46" t="s">
        <v>148</v>
      </c>
      <c r="C164" s="31"/>
      <c r="D164" s="12"/>
    </row>
    <row r="165" spans="1:4" s="24" customFormat="1" ht="22.5" hidden="1">
      <c r="A165" s="74"/>
      <c r="B165" s="46" t="s">
        <v>149</v>
      </c>
      <c r="C165" s="31"/>
      <c r="D165" s="12"/>
    </row>
    <row r="166" spans="1:4" s="24" customFormat="1" ht="11.25" hidden="1">
      <c r="A166" s="74"/>
      <c r="B166" s="46" t="s">
        <v>150</v>
      </c>
      <c r="C166" s="31"/>
      <c r="D166" s="12"/>
    </row>
    <row r="167" spans="1:4" s="24" customFormat="1" ht="11.25" hidden="1">
      <c r="A167" s="74"/>
      <c r="B167" s="46" t="s">
        <v>151</v>
      </c>
      <c r="C167" s="31"/>
      <c r="D167" s="12"/>
    </row>
    <row r="168" spans="1:4" s="24" customFormat="1" ht="11.25" hidden="1">
      <c r="A168" s="74"/>
      <c r="B168" s="46"/>
      <c r="C168" s="31"/>
      <c r="D168" s="12"/>
    </row>
    <row r="169" spans="1:4" s="24" customFormat="1" ht="11.25" hidden="1">
      <c r="A169" s="74"/>
      <c r="B169" s="46"/>
      <c r="C169" s="31"/>
      <c r="D169" s="12"/>
    </row>
    <row r="170" spans="1:4" s="24" customFormat="1" ht="11.25" hidden="1">
      <c r="A170" s="74"/>
      <c r="B170" s="46"/>
      <c r="C170" s="31"/>
      <c r="D170" s="12"/>
    </row>
    <row r="171" spans="1:4" s="24" customFormat="1" ht="11.25" hidden="1">
      <c r="A171" s="74"/>
      <c r="B171" s="46"/>
      <c r="C171" s="31"/>
      <c r="D171" s="12"/>
    </row>
    <row r="172" spans="1:4" s="24" customFormat="1" ht="11.25" hidden="1">
      <c r="A172" s="74"/>
      <c r="B172" s="46"/>
      <c r="C172" s="31"/>
      <c r="D172" s="12"/>
    </row>
    <row r="173" spans="1:4" ht="11.25" hidden="1">
      <c r="A173" s="14"/>
      <c r="B173" s="46"/>
      <c r="C173" s="64"/>
      <c r="D173" s="12"/>
    </row>
    <row r="174" spans="1:4" ht="11.25" hidden="1">
      <c r="A174" s="14"/>
      <c r="B174" s="46"/>
      <c r="C174" s="64"/>
      <c r="D174" s="12"/>
    </row>
    <row r="175" spans="1:4" ht="11.25" hidden="1">
      <c r="A175" s="14"/>
      <c r="B175" s="46"/>
      <c r="C175" s="64"/>
      <c r="D175" s="12"/>
    </row>
    <row r="176" spans="1:4" ht="11.25" hidden="1">
      <c r="A176" s="14"/>
      <c r="B176" s="46"/>
      <c r="C176" s="64"/>
      <c r="D176" s="12"/>
    </row>
    <row r="177" spans="1:4" ht="11.25" hidden="1">
      <c r="A177" s="14"/>
      <c r="B177" s="46"/>
      <c r="C177" s="64"/>
      <c r="D177" s="12"/>
    </row>
    <row r="178" spans="1:4" s="58" customFormat="1" ht="10.5">
      <c r="A178" s="32">
        <v>4</v>
      </c>
      <c r="B178" s="44" t="s">
        <v>38</v>
      </c>
      <c r="C178" s="37" t="s">
        <v>18</v>
      </c>
      <c r="D178" s="61">
        <f>SUM(D179:D187)</f>
        <v>61354.33</v>
      </c>
    </row>
    <row r="179" spans="1:4" s="59" customFormat="1" ht="11.25">
      <c r="A179" s="68"/>
      <c r="B179" s="13" t="s">
        <v>82</v>
      </c>
      <c r="C179" s="16"/>
      <c r="D179" s="12">
        <v>991</v>
      </c>
    </row>
    <row r="180" spans="1:4" s="59" customFormat="1" ht="11.25">
      <c r="A180" s="68"/>
      <c r="B180" s="13" t="s">
        <v>83</v>
      </c>
      <c r="C180" s="16"/>
      <c r="D180" s="12">
        <v>7880.33</v>
      </c>
    </row>
    <row r="181" spans="1:4" s="59" customFormat="1" ht="11.25">
      <c r="A181" s="68"/>
      <c r="B181" s="13" t="s">
        <v>84</v>
      </c>
      <c r="C181" s="16"/>
      <c r="D181" s="12">
        <v>5463</v>
      </c>
    </row>
    <row r="182" spans="1:4" s="59" customFormat="1" ht="11.25">
      <c r="A182" s="68"/>
      <c r="B182" s="13" t="s">
        <v>85</v>
      </c>
      <c r="C182" s="16"/>
      <c r="D182" s="12">
        <v>9499</v>
      </c>
    </row>
    <row r="183" spans="1:4" s="59" customFormat="1" ht="11.25">
      <c r="A183" s="68"/>
      <c r="B183" s="13" t="s">
        <v>86</v>
      </c>
      <c r="C183" s="18"/>
      <c r="D183" s="12">
        <v>7436</v>
      </c>
    </row>
    <row r="184" spans="1:4" s="59" customFormat="1" ht="11.25">
      <c r="A184" s="68"/>
      <c r="B184" s="13" t="s">
        <v>87</v>
      </c>
      <c r="C184" s="18"/>
      <c r="D184" s="12">
        <v>3388</v>
      </c>
    </row>
    <row r="185" spans="1:4" s="59" customFormat="1" ht="11.25">
      <c r="A185" s="68"/>
      <c r="B185" s="13" t="s">
        <v>88</v>
      </c>
      <c r="C185" s="18"/>
      <c r="D185" s="12">
        <v>871</v>
      </c>
    </row>
    <row r="186" spans="1:4" s="59" customFormat="1" ht="22.5">
      <c r="A186" s="68"/>
      <c r="B186" s="13" t="s">
        <v>89</v>
      </c>
      <c r="C186" s="18"/>
      <c r="D186" s="12">
        <v>6070</v>
      </c>
    </row>
    <row r="187" spans="1:4" s="38" customFormat="1" ht="11.25">
      <c r="A187" s="44"/>
      <c r="B187" s="46" t="s">
        <v>138</v>
      </c>
      <c r="C187" s="37"/>
      <c r="D187" s="19">
        <v>19756</v>
      </c>
    </row>
    <row r="188" spans="1:4" s="24" customFormat="1" ht="10.5">
      <c r="A188" s="21"/>
      <c r="B188" s="21" t="s">
        <v>3</v>
      </c>
      <c r="C188" s="22"/>
      <c r="D188" s="23">
        <f>D129+D135+D178</f>
        <v>107544.33</v>
      </c>
    </row>
    <row r="192" spans="1:4" ht="15.75">
      <c r="A192" s="83" t="s">
        <v>24</v>
      </c>
      <c r="B192" s="83"/>
      <c r="C192" s="83"/>
      <c r="D192" s="83"/>
    </row>
    <row r="194" ht="14.25">
      <c r="A194" s="4" t="s">
        <v>4</v>
      </c>
    </row>
    <row r="195" spans="1:4" ht="36.75" customHeight="1" thickBot="1">
      <c r="A195" s="6" t="s">
        <v>1</v>
      </c>
      <c r="B195" s="6" t="s">
        <v>2</v>
      </c>
      <c r="C195" s="6" t="s">
        <v>19</v>
      </c>
      <c r="D195" s="7" t="s">
        <v>28</v>
      </c>
    </row>
    <row r="196" spans="1:4" s="20" customFormat="1" ht="23.25" thickTop="1">
      <c r="A196" s="17">
        <v>1</v>
      </c>
      <c r="B196" s="17" t="s">
        <v>51</v>
      </c>
      <c r="C196" s="30" t="s">
        <v>11</v>
      </c>
      <c r="D196" s="12">
        <v>5910</v>
      </c>
    </row>
    <row r="197" spans="1:4" s="20" customFormat="1" ht="11.25">
      <c r="A197" s="17">
        <v>2</v>
      </c>
      <c r="B197" s="17" t="s">
        <v>49</v>
      </c>
      <c r="C197" s="30" t="s">
        <v>13</v>
      </c>
      <c r="D197" s="12">
        <v>2600</v>
      </c>
    </row>
    <row r="198" spans="1:4" s="20" customFormat="1" ht="11.25">
      <c r="A198" s="17">
        <v>3</v>
      </c>
      <c r="B198" s="17" t="s">
        <v>50</v>
      </c>
      <c r="C198" s="30" t="s">
        <v>13</v>
      </c>
      <c r="D198" s="12">
        <v>2600</v>
      </c>
    </row>
    <row r="199" spans="1:4" s="20" customFormat="1" ht="22.5">
      <c r="A199" s="17">
        <v>4</v>
      </c>
      <c r="B199" s="17" t="s">
        <v>48</v>
      </c>
      <c r="C199" s="30" t="s">
        <v>15</v>
      </c>
      <c r="D199" s="12">
        <v>64350</v>
      </c>
    </row>
    <row r="200" spans="1:4" s="20" customFormat="1" ht="11.25">
      <c r="A200" s="17">
        <v>5</v>
      </c>
      <c r="B200" s="17" t="s">
        <v>52</v>
      </c>
      <c r="C200" s="30" t="s">
        <v>14</v>
      </c>
      <c r="D200" s="12">
        <v>4800</v>
      </c>
    </row>
    <row r="201" spans="1:4" s="20" customFormat="1" ht="22.5">
      <c r="A201" s="17">
        <v>6</v>
      </c>
      <c r="B201" s="17" t="s">
        <v>53</v>
      </c>
      <c r="C201" s="30" t="s">
        <v>16</v>
      </c>
      <c r="D201" s="12">
        <v>38000</v>
      </c>
    </row>
    <row r="202" spans="1:4" s="20" customFormat="1" ht="22.5">
      <c r="A202" s="17">
        <v>7</v>
      </c>
      <c r="B202" s="17" t="s">
        <v>54</v>
      </c>
      <c r="C202" s="30" t="s">
        <v>17</v>
      </c>
      <c r="D202" s="12">
        <v>28800</v>
      </c>
    </row>
    <row r="203" spans="1:4" s="20" customFormat="1" ht="11.25" hidden="1">
      <c r="A203" s="17"/>
      <c r="B203" s="17"/>
      <c r="C203" s="30"/>
      <c r="D203" s="12"/>
    </row>
    <row r="204" spans="1:4" s="24" customFormat="1" ht="10.5">
      <c r="A204" s="21"/>
      <c r="B204" s="21" t="s">
        <v>3</v>
      </c>
      <c r="C204" s="22"/>
      <c r="D204" s="23">
        <f>SUM(D196:D203)</f>
        <v>147060</v>
      </c>
    </row>
    <row r="205" spans="1:4" s="24" customFormat="1" ht="10.5">
      <c r="A205" s="25"/>
      <c r="B205" s="25"/>
      <c r="C205" s="26"/>
      <c r="D205" s="27"/>
    </row>
    <row r="207" ht="14.25">
      <c r="A207" s="4" t="s">
        <v>5</v>
      </c>
    </row>
    <row r="208" spans="1:4" ht="37.5" customHeight="1" thickBot="1">
      <c r="A208" s="6" t="s">
        <v>1</v>
      </c>
      <c r="B208" s="6" t="s">
        <v>2</v>
      </c>
      <c r="C208" s="6" t="s">
        <v>19</v>
      </c>
      <c r="D208" s="7" t="s">
        <v>28</v>
      </c>
    </row>
    <row r="209" spans="1:4" s="20" customFormat="1" ht="12" thickTop="1">
      <c r="A209" s="17">
        <v>1</v>
      </c>
      <c r="B209" s="17" t="s">
        <v>55</v>
      </c>
      <c r="C209" s="30" t="s">
        <v>14</v>
      </c>
      <c r="D209" s="19">
        <v>11200</v>
      </c>
    </row>
    <row r="210" spans="1:4" s="20" customFormat="1" ht="53.25" customHeight="1">
      <c r="A210" s="17">
        <v>2</v>
      </c>
      <c r="B210" s="17" t="s">
        <v>42</v>
      </c>
      <c r="C210" s="30" t="s">
        <v>15</v>
      </c>
      <c r="D210" s="19">
        <v>49200</v>
      </c>
    </row>
    <row r="211" spans="1:4" s="24" customFormat="1" ht="12" customHeight="1">
      <c r="A211" s="21"/>
      <c r="B211" s="21" t="s">
        <v>3</v>
      </c>
      <c r="C211" s="22"/>
      <c r="D211" s="23">
        <f>SUM(D209:D210)</f>
        <v>60400</v>
      </c>
    </row>
    <row r="212" spans="1:4" s="24" customFormat="1" ht="10.5" hidden="1">
      <c r="A212" s="25"/>
      <c r="B212" s="25"/>
      <c r="C212" s="26"/>
      <c r="D212" s="27"/>
    </row>
    <row r="213" spans="1:4" s="24" customFormat="1" ht="14.25" hidden="1">
      <c r="A213" s="4" t="s">
        <v>21</v>
      </c>
      <c r="C213" s="28"/>
      <c r="D213" s="29"/>
    </row>
    <row r="214" spans="1:4" ht="45.75" customHeight="1" hidden="1" thickBot="1">
      <c r="A214" s="6" t="s">
        <v>1</v>
      </c>
      <c r="B214" s="6" t="s">
        <v>2</v>
      </c>
      <c r="C214" s="6" t="s">
        <v>19</v>
      </c>
      <c r="D214" s="7" t="s">
        <v>29</v>
      </c>
    </row>
    <row r="215" spans="1:4" ht="11.25" hidden="1">
      <c r="A215" s="17">
        <v>1</v>
      </c>
      <c r="B215" s="17"/>
      <c r="C215" s="30"/>
      <c r="D215" s="19" t="e">
        <f>SUM(#REF!)</f>
        <v>#REF!</v>
      </c>
    </row>
    <row r="216" spans="1:4" ht="11.25" hidden="1">
      <c r="A216" s="21"/>
      <c r="B216" s="21" t="s">
        <v>3</v>
      </c>
      <c r="C216" s="22"/>
      <c r="D216" s="23" t="e">
        <f>SUM(#REF!)</f>
        <v>#REF!</v>
      </c>
    </row>
    <row r="217" spans="1:4" ht="11.25" hidden="1">
      <c r="A217" s="25"/>
      <c r="B217" s="25"/>
      <c r="C217" s="26"/>
      <c r="D217" s="27"/>
    </row>
    <row r="218" spans="1:4" ht="11.25" hidden="1">
      <c r="A218" s="25"/>
      <c r="B218" s="25"/>
      <c r="C218" s="26"/>
      <c r="D218" s="27"/>
    </row>
    <row r="219" ht="14.25" hidden="1">
      <c r="A219" s="4" t="s">
        <v>7</v>
      </c>
    </row>
    <row r="220" spans="1:4" ht="36.75" customHeight="1" hidden="1" thickBot="1">
      <c r="A220" s="6" t="s">
        <v>1</v>
      </c>
      <c r="B220" s="6" t="s">
        <v>2</v>
      </c>
      <c r="C220" s="6" t="s">
        <v>19</v>
      </c>
      <c r="D220" s="7" t="s">
        <v>39</v>
      </c>
    </row>
    <row r="221" spans="1:4" s="20" customFormat="1" ht="11.25" hidden="1">
      <c r="A221" s="17">
        <v>1</v>
      </c>
      <c r="B221" s="17"/>
      <c r="C221" s="30"/>
      <c r="D221" s="19"/>
    </row>
    <row r="222" spans="1:4" s="20" customFormat="1" ht="11.25" hidden="1">
      <c r="A222" s="17">
        <v>2</v>
      </c>
      <c r="B222" s="17"/>
      <c r="C222" s="30"/>
      <c r="D222" s="19"/>
    </row>
    <row r="223" spans="1:4" s="20" customFormat="1" ht="11.25" hidden="1">
      <c r="A223" s="17">
        <v>3</v>
      </c>
      <c r="B223" s="17"/>
      <c r="C223" s="30"/>
      <c r="D223" s="19"/>
    </row>
    <row r="224" spans="1:4" s="20" customFormat="1" ht="11.25" hidden="1">
      <c r="A224" s="17">
        <v>4</v>
      </c>
      <c r="B224" s="17"/>
      <c r="C224" s="30"/>
      <c r="D224" s="19"/>
    </row>
    <row r="225" spans="1:4" s="20" customFormat="1" ht="11.25" hidden="1">
      <c r="A225" s="17"/>
      <c r="B225" s="17"/>
      <c r="C225" s="30"/>
      <c r="D225" s="19"/>
    </row>
    <row r="226" spans="1:4" ht="11.25" hidden="1">
      <c r="A226" s="17"/>
      <c r="B226" s="14"/>
      <c r="C226" s="31"/>
      <c r="D226" s="19"/>
    </row>
    <row r="227" spans="1:4" s="24" customFormat="1" ht="10.5" hidden="1">
      <c r="A227" s="21"/>
      <c r="B227" s="21" t="s">
        <v>3</v>
      </c>
      <c r="C227" s="22"/>
      <c r="D227" s="23"/>
    </row>
    <row r="229" ht="11.25">
      <c r="A229" s="75" t="s">
        <v>153</v>
      </c>
    </row>
    <row r="231" spans="3:4" s="76" customFormat="1" ht="12">
      <c r="C231" s="77"/>
      <c r="D231" s="78"/>
    </row>
    <row r="242" spans="3:4" ht="11.25">
      <c r="C242" s="1"/>
      <c r="D242" s="1"/>
    </row>
    <row r="245" spans="3:4" ht="11.25">
      <c r="C245" s="1"/>
      <c r="D245" s="1"/>
    </row>
    <row r="248" spans="3:4" ht="11.25">
      <c r="C248" s="1"/>
      <c r="D248" s="1"/>
    </row>
  </sheetData>
  <sheetProtection/>
  <mergeCells count="8">
    <mergeCell ref="A6:D6"/>
    <mergeCell ref="A9:D9"/>
    <mergeCell ref="A37:D37"/>
    <mergeCell ref="A192:D192"/>
    <mergeCell ref="A7:D7"/>
    <mergeCell ref="C2:D2"/>
    <mergeCell ref="B3:D3"/>
    <mergeCell ref="B4:D4"/>
  </mergeCells>
  <printOptions horizontalCentered="1"/>
  <pageMargins left="0.3937007874015748" right="0" top="0.35433070866141736" bottom="0.1968503937007874" header="0" footer="0"/>
  <pageSetup horizontalDpi="600" verticalDpi="600" orientation="portrait" paperSize="9" scale="9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vineta.briezkalna</dc:creator>
  <cp:keywords/>
  <dc:description/>
  <cp:lastModifiedBy>Maija Ozola</cp:lastModifiedBy>
  <cp:lastPrinted>2018-09-21T07:23:21Z</cp:lastPrinted>
  <dcterms:created xsi:type="dcterms:W3CDTF">2010-11-02T12:21:10Z</dcterms:created>
  <dcterms:modified xsi:type="dcterms:W3CDTF">2019-01-11T12:38:16Z</dcterms:modified>
  <cp:category/>
  <cp:version/>
  <cp:contentType/>
  <cp:contentStatus/>
</cp:coreProperties>
</file>