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EKONOMIKA\Budzets\Budžeta korekcijas\2022.g\Jūlija korekcijas\Uz domes sēdi\VARAM\"/>
    </mc:Choice>
  </mc:AlternateContent>
  <bookViews>
    <workbookView xWindow="-120" yWindow="-120" windowWidth="29040" windowHeight="15840"/>
  </bookViews>
  <sheets>
    <sheet name="Ieņēmu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1" l="1"/>
  <c r="B42" i="1"/>
  <c r="B36" i="1"/>
  <c r="B41" i="1"/>
  <c r="B37" i="1"/>
  <c r="B96" i="1" l="1"/>
  <c r="B63" i="1"/>
  <c r="B60" i="1"/>
  <c r="B90" i="1" s="1"/>
  <c r="B15" i="1"/>
  <c r="B54" i="1" s="1"/>
</calcChain>
</file>

<file path=xl/sharedStrings.xml><?xml version="1.0" encoding="utf-8"?>
<sst xmlns="http://schemas.openxmlformats.org/spreadsheetml/2006/main" count="93" uniqueCount="88">
  <si>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</si>
  <si>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</si>
  <si>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t>1.,2.,3. un 4. klases skolnieku ēdināšanai</t>
  </si>
  <si>
    <t>Finansējums asistenta pakalpojuma nodrošināšanai soc.dienestam</t>
  </si>
  <si>
    <t>Dotācija mācību līdzekļu iegādei</t>
  </si>
  <si>
    <t>Mērķdotācija pašvaldības autoceļiem</t>
  </si>
  <si>
    <t>Dotācija Madlienas pansionātam</t>
  </si>
  <si>
    <t>Latvijas Skolas Soma</t>
  </si>
  <si>
    <t>Bezdarbnieku stipendiju projekts</t>
  </si>
  <si>
    <t>VARAM mērķdotācija pašvaldību pasākumiem "A. Pumpura pieminekļa atjaunošana Birzgalē"</t>
  </si>
  <si>
    <t>VARAM atbalsts augstas gatavības investīciju projektam "Ēkas ''Viļņi" pārbūve Ķeipenē"</t>
  </si>
  <si>
    <t>VARAM atbalsts augstas gatavības investīciju projektam "Ēkas Skolas ielā 4, Ikšķilē, energoefektivitātes uzlabošana un pārbūve par pašvaldības daudzfunkcionālu pakalpojumu centru"</t>
  </si>
  <si>
    <t>VARAM atbalsts augstas gatavības investīciju projektam "Inženierbūves atjaunošana" Zvaigžņu iela 11"</t>
  </si>
  <si>
    <t>VARAM atbalsts augstas gatavības investīciju projektam "Ogresgala pagasta PII “Ābelīte” energoefektivitātes pasākumi (atjaunošana)"</t>
  </si>
  <si>
    <t>VARAM atbalsts augstas gatavības investīciju projektam "Jauniešu mājas Ogrē pārbūve"</t>
  </si>
  <si>
    <t>VARAM atbalsts augstas gatavības investīciju projektam "Esošās ēkas rekonstrukcija Taurupes muižas klēts pārbūve"</t>
  </si>
  <si>
    <t>Projekts "Sugu un biotopu stāvokļa uzlabošanas pasākumi īpaši aizsargājamajā dabas teritorijā "Ogres ieleja""</t>
  </si>
  <si>
    <t>Valsts finansējums būvprojekta "Muzikālais teātris" izstrādei</t>
  </si>
  <si>
    <t>Valsts programmas projekta “Skolēns skolēnam” Nr. VP2021/5-26 (1.vsk.)</t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</si>
  <si>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</si>
  <si>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t>LAD projekts"Madlienas tirgus būvniecība"</t>
  </si>
  <si>
    <t>LAD projekts"Lietus ūdens novadīšana ar zaļās infrastruktūras risinājumiem teritorijā pie Tomes Tautas nama"</t>
  </si>
  <si>
    <t>SAM 9.2.4.2. Pasākumi vietējās sabiedrības slimību profilaksei un veselības veicināšanai</t>
  </si>
  <si>
    <t xml:space="preserve">ES projekta Nr.9.3.2.0/20/A/088 “Primārās veselības aprūpes infrastruktūras un materiāltehniskā nodrošinājuma uzlabošana Lielvārdes poliklīnikā, A.Kauliņas un L.Rancānes ārsta praksēs” </t>
  </si>
  <si>
    <t>Pakalpojumu infrastruktūras attīstība deinstitucionalizācijas plānu īstenošanai Vienošanās Nr. 9.3.1.1/19/I/023</t>
  </si>
  <si>
    <t>Greenways, Velo tūrisms</t>
  </si>
  <si>
    <t>ES projekts PROTI un DARI</t>
  </si>
  <si>
    <t>ERAF "Pakalpojumu infrastruktūras attīstība deinstitualizācijas plānu īstenošanai"</t>
  </si>
  <si>
    <t>ES projektā “Ģimenes asistentu pakalpojuma aprobācija”, projekta Nr. 9.2.1.1/15/I/001)</t>
  </si>
  <si>
    <t>ONSD par apmācībām un supervīzijām</t>
  </si>
  <si>
    <t>8.1.2.SAM "Uzlabot vispārējās izglītības iestāžu mācību vidi Ogres novadā"</t>
  </si>
  <si>
    <t>Projekts Atbalsts izglītojamo individuālo kompetenču attīstībai</t>
  </si>
  <si>
    <t>Erasmus programmas projekts Nr.2020-1-LV01-KA101-077352 Skolu mācību mobilitāte (ģimnāzija)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</si>
  <si>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</si>
  <si>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</si>
  <si>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</si>
  <si>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</si>
  <si>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Tīņi domātāji, (sākumskola)</t>
  </si>
  <si>
    <t>Erasmus programmas projekts Nr.2020-1-DE03-KA229-077592 6, Eiropas ilgtspējīgas un pietiekamības skola, (1.VSK.)</t>
  </si>
  <si>
    <t>ERASMUS proj. Sociālā uzņēmējdarbība Eiropā 1.vsk.</t>
  </si>
  <si>
    <t>Atbalsts priekšlaicīgas mācību pārtraukšanas samazināšanai (Pumpurs)</t>
  </si>
  <si>
    <t>Ogres pašvaldības ēkas Skolas ielā 12, Ogrē energoefektivitātes paaugstināšana izmantojot atjaunojamos energoresursus Projekta Nr. 4.2.2.0/20/I/009</t>
  </si>
  <si>
    <t>Erasmus programmas projekts Nr.2019-1-F101-KA229 060699 3, Skolu apmaiņas partnerība, Ikšķiles vidussk.</t>
  </si>
  <si>
    <t>Erasmus programmas projekts Nr.2020-1-LV01-KA229-077484-1, Get into the Green Scene Jumpravas pamatsk.</t>
  </si>
  <si>
    <t>Erasmus programmas projekts Nr.2020-1-AT01-KA229-078145-3, Our Password 21st Century Skills, Jumpravas pamatsk.</t>
  </si>
  <si>
    <t>Erasmus programmas projekts Nr.2020-1-PL01-KA229-081470-4, Peaceful Schools with Anger-free Classes, Jumpravas pamatsk.</t>
  </si>
  <si>
    <t>Erasmus programmas projekts Nr.2020-1-FR01-KA229-080395-3, Healthy Mind, Body and Environment, Jumpravas pamatsk.</t>
  </si>
  <si>
    <t>Erasmus programmas projekts Nr.2020-1-EE01-KA229-077961-4, See-Our Nature!, Jumpravas pamatsk.</t>
  </si>
  <si>
    <t>Erasmus+ 2020-2-LV02-KA347-003434 "The power of youth - Shaking the Present, Building the Future"</t>
  </si>
  <si>
    <t>Erasmus+ 2020-1-LV02-KA205-003145 "Cross-sectorial cooperation for reaching out to the youth"</t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</si>
  <si>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</si>
  <si>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</si>
  <si>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Ogres novada domes</t>
  </si>
  <si>
    <t>EUR</t>
  </si>
  <si>
    <t>Pamata un vispārējās izglītības iestāžu pedagogu darba samaksai un sociālās apdrošināšanas iemaksām</t>
  </si>
  <si>
    <t>Interešu izglītības iestāžu pedagogu darba samaksi un sociālās apdrošināšanas iemaksām</t>
  </si>
  <si>
    <t>Izglītības iestāžu 5-6 gadīgo bērnu apmācības pedagogu darba samaksai un sociālās apdrošināšanas iemaksām</t>
  </si>
  <si>
    <t>Valdemāra pamatskolai speciālai izglītībai - pedagogu darba samaksai un sociālās apdrošināšanas iemaksām</t>
  </si>
  <si>
    <t>Mērķdotācija pašvaldību mākslas kolektīvu vadītāju darba samaksai un sociālās apdrošināšanas iemaksām</t>
  </si>
  <si>
    <t>Sporta centru pedagogu darba samaksai un sociālās apdrošināšanas iemaksām</t>
  </si>
  <si>
    <t>Basketbolskolai pedagogu darba samaksai un sociālās apdrošināšanas iemaksām</t>
  </si>
  <si>
    <t xml:space="preserve"> Mūzikas un mākslas skolu pedagogu darba samaksai unsociālās apdrošināšanas iemaksām</t>
  </si>
  <si>
    <t>Mērķdotācija sociālā dienesta pabalstiem "Audžuģimenei par bērna uzturnaudas palielināšanu"</t>
  </si>
  <si>
    <t>Dotācija no pašvaldībām no finanšu izlīdzināšanas fonda</t>
  </si>
  <si>
    <t>Budžeta dotācija pašvaldībām</t>
  </si>
  <si>
    <t>IZM finasējums par epidemioloģisko nosacījumu, loģistikas un darba organizācijas procesa nodrošināšanu izglīt. Iestādē Covid-19 pandēmijas laikā (MK rīk. Nr.140, 01.03.2022)</t>
  </si>
  <si>
    <t>IZM finansējums pēc MK 2022. 15. 03. rīk. Nr. 189 piemaksa par izgl. pak. nepārtrauktības nodrošināšanu Covid-19 laikā (skolas EUR 99 088, Valdemāra pamatsk. EUR 1 511; interešu izgl. skolās EUR 3 509; PII 120 113)</t>
  </si>
  <si>
    <t xml:space="preserve">Sporta skolām pedagogu darba samaksai un soc.apdr.iem. pēc IZM 2022.g. 4. aprīļa rīk. Nr. 1-2e/22/123 piemaksa par izgl. pak. nepārtrauktības nodrošināšanu Covid-19 laikā </t>
  </si>
  <si>
    <t xml:space="preserve">Mūzikas un mākslas skolām pedagogu darba samaksai un soc.apdr.iem. pēc MK rīk. Nr. 189 piemaksa par izgl. pak. nepārtrauktības nodrošināšanu Covid-19 laikā </t>
  </si>
  <si>
    <t>LR IZM - Ģimnāzijai reģionālā metodiskā centra un pedagogu tālākizglītības centra darbības nodrošināšanai, visp. izglīt. atbalsta pasāk. un pedagogu profesionālās kompetences pilnveidošanai</t>
  </si>
  <si>
    <t xml:space="preserve">Mērķdotācija piemaksai soc. dienesta darbiniekiem </t>
  </si>
  <si>
    <t>VARAM dotācija valsts un pašv. vienoto klientu apkalpošanas centru tīkla uzturēšanai 2022.g.</t>
  </si>
  <si>
    <t>VARAM finansējums Ukrainas civiliedzīvotāju atbalstam</t>
  </si>
  <si>
    <t xml:space="preserve">VKKF Ogres centrālai bibliotēkai, projekts Literatūra atklāj pasauli </t>
  </si>
  <si>
    <t>VKKF Lielvārdes bibliotēkām, projekts Literāras sarunas Lielvārdē</t>
  </si>
  <si>
    <t>Valsts izglītības satura centrs, nometņu organizēšanai vasaras brīvlaikā</t>
  </si>
  <si>
    <t>Par atskurbtuves pakalpojumu sniegšanu</t>
  </si>
  <si>
    <t>CVK parakstu vākšanas izdevumiem</t>
  </si>
  <si>
    <t>VARAM atbalsts augstas gatavības investīciju projektam "Inženierbūves atjaunošana" Zvaigžņu iela 11" piebraucamais ceļš</t>
  </si>
  <si>
    <t>Siltumnīcefekta gāzu emisiju samazināšana izbūvējot Ogres Centrālo bibliotēkas ēku</t>
  </si>
  <si>
    <t>Karjeras atbalsts vispārējās un profesionālās izglītības iestādēs</t>
  </si>
  <si>
    <t xml:space="preserve">Meņģelei LAD ieskaitījums platību maksājumiem par nomāto zemi Dullā Daukas birzs atpūtas zonu </t>
  </si>
  <si>
    <t>Kažociņa mūzikas un mākslas skolai</t>
  </si>
  <si>
    <t>Nacionālais veselības dienests Mazozolu ambulancei</t>
  </si>
  <si>
    <t xml:space="preserve">Kažociņa mūzikas un mākslas skolas pedagogu darba samaksai un soc.apdr.iem. pēc MK rīk. Nr. 189 piemaksa par izgl. pak. nepārtrauktības nodrošināšanu Covid-19 laikā </t>
  </si>
  <si>
    <t>VKKF Kažociņa mūzikas un mākslas skolai kultūras projektu finansējums</t>
  </si>
  <si>
    <t>NVA līdzmaksājums vasaras darbam Ķeipenei</t>
  </si>
  <si>
    <t>28.07.2022 Saistošajiem noteikumiem Nr.16/2022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</si>
</sst>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left" wrapText="1"/>
    </xf>
    <xf numFmtId="3" fontId="8" fillId="0" borderId="1" xfId="0" applyNumberFormat="1" applyFont="1" applyBorder="1"/>
    <xf numFmtId="3" fontId="9" fillId="0" borderId="0" xfId="0" applyNumberFormat="1" applyFont="1" applyFill="1" applyAlignment="1">
      <alignment horizontal="right"/>
    </xf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left" wrapText="1"/>
    </xf>
    <xf numFmtId="3" fontId="8" fillId="2" borderId="1" xfId="2" applyNumberFormat="1" applyFont="1" applyFill="1" applyBorder="1"/>
    <xf numFmtId="0" fontId="3" fillId="0" borderId="2" xfId="0" applyFont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3" fillId="0" borderId="1" xfId="3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3" fontId="3" fillId="0" borderId="3" xfId="3" applyNumberFormat="1" applyFont="1" applyFill="1" applyBorder="1"/>
    <xf numFmtId="0" fontId="3" fillId="0" borderId="1" xfId="3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5">
    <cellStyle name="Normal_PROJEKTI_2016_PLĀNS_Aija un Inese" xfId="3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tabSelected="1" zoomScale="95" zoomScaleNormal="95" workbookViewId="0">
      <pane ySplit="3" topLeftCell="A79" activePane="bottomLeft" state="frozen"/>
      <selection pane="bottomLeft" activeCell="I8" sqref="I8"/>
    </sheetView>
  </sheetViews>
  <sheetFormatPr defaultRowHeight="12.75" x14ac:dyDescent="0.2"/>
  <cols>
    <col min="1" max="1" width="64.85546875" style="10" customWidth="1"/>
    <col min="2" max="2" width="21.42578125" style="5" customWidth="1"/>
    <col min="3" max="16384" width="9.140625" style="1"/>
  </cols>
  <sheetData>
    <row r="1" spans="1:2" ht="15" x14ac:dyDescent="0.25">
      <c r="B1" s="30" t="s">
        <v>51</v>
      </c>
    </row>
    <row r="2" spans="1:2" ht="15" x14ac:dyDescent="0.25">
      <c r="B2" s="31" t="s">
        <v>52</v>
      </c>
    </row>
    <row r="3" spans="1:2" ht="15" x14ac:dyDescent="0.25">
      <c r="A3" s="4"/>
      <c r="B3" s="31" t="s">
        <v>87</v>
      </c>
    </row>
    <row r="4" spans="1:2" ht="40.15" customHeight="1" x14ac:dyDescent="0.3">
      <c r="A4" s="35" t="s">
        <v>1</v>
      </c>
      <c r="B4" s="35"/>
    </row>
    <row r="5" spans="1:2" ht="18.75" x14ac:dyDescent="0.3">
      <c r="A5" s="6"/>
      <c r="B5" s="29" t="s">
        <v>53</v>
      </c>
    </row>
    <row r="6" spans="1:2" ht="30" x14ac:dyDescent="0.25">
      <c r="A6" s="8" t="s">
        <v>54</v>
      </c>
      <c r="B6" s="15">
        <v>7228652</v>
      </c>
    </row>
    <row r="7" spans="1:2" ht="45" x14ac:dyDescent="0.25">
      <c r="A7" s="8" t="s">
        <v>65</v>
      </c>
      <c r="B7" s="15">
        <v>83767</v>
      </c>
    </row>
    <row r="8" spans="1:2" ht="60" x14ac:dyDescent="0.25">
      <c r="A8" s="8" t="s">
        <v>66</v>
      </c>
      <c r="B8" s="15">
        <v>224221</v>
      </c>
    </row>
    <row r="9" spans="1:2" ht="30" x14ac:dyDescent="0.25">
      <c r="A9" s="8" t="s">
        <v>55</v>
      </c>
      <c r="B9" s="15">
        <v>409640</v>
      </c>
    </row>
    <row r="10" spans="1:2" ht="30" x14ac:dyDescent="0.25">
      <c r="A10" s="8" t="s">
        <v>56</v>
      </c>
      <c r="B10" s="16">
        <v>1152192</v>
      </c>
    </row>
    <row r="11" spans="1:2" ht="30" x14ac:dyDescent="0.25">
      <c r="A11" s="8" t="s">
        <v>57</v>
      </c>
      <c r="B11" s="16">
        <v>397143</v>
      </c>
    </row>
    <row r="12" spans="1:2" ht="30" x14ac:dyDescent="0.25">
      <c r="A12" s="8" t="s">
        <v>58</v>
      </c>
      <c r="B12" s="17">
        <v>51030</v>
      </c>
    </row>
    <row r="13" spans="1:2" ht="15.75" x14ac:dyDescent="0.25">
      <c r="A13" s="2" t="s">
        <v>2</v>
      </c>
      <c r="B13" s="14">
        <v>331553</v>
      </c>
    </row>
    <row r="14" spans="1:2" ht="15.75" x14ac:dyDescent="0.25">
      <c r="A14" s="8" t="s">
        <v>3</v>
      </c>
      <c r="B14" s="17">
        <v>780000</v>
      </c>
    </row>
    <row r="15" spans="1:2" ht="30" x14ac:dyDescent="0.25">
      <c r="A15" s="8" t="s">
        <v>59</v>
      </c>
      <c r="B15" s="14">
        <f>224404+65513</f>
        <v>289917</v>
      </c>
    </row>
    <row r="16" spans="1:2" ht="30" x14ac:dyDescent="0.25">
      <c r="A16" s="8" t="s">
        <v>60</v>
      </c>
      <c r="B16" s="14">
        <v>152113</v>
      </c>
    </row>
    <row r="17" spans="1:2" ht="45" x14ac:dyDescent="0.25">
      <c r="A17" s="8" t="s">
        <v>67</v>
      </c>
      <c r="B17" s="14">
        <v>5673</v>
      </c>
    </row>
    <row r="18" spans="1:2" ht="30" x14ac:dyDescent="0.25">
      <c r="A18" s="8" t="s">
        <v>61</v>
      </c>
      <c r="B18" s="17">
        <v>1001249</v>
      </c>
    </row>
    <row r="19" spans="1:2" ht="45" x14ac:dyDescent="0.25">
      <c r="A19" s="8" t="s">
        <v>68</v>
      </c>
      <c r="B19" s="17">
        <v>11852</v>
      </c>
    </row>
    <row r="20" spans="1:2" ht="15.75" x14ac:dyDescent="0.25">
      <c r="A20" s="18" t="s">
        <v>4</v>
      </c>
      <c r="B20" s="14">
        <v>146387</v>
      </c>
    </row>
    <row r="21" spans="1:2" ht="45" x14ac:dyDescent="0.25">
      <c r="A21" s="8" t="s">
        <v>69</v>
      </c>
      <c r="B21" s="14">
        <v>4275</v>
      </c>
    </row>
    <row r="22" spans="1:2" ht="15.75" x14ac:dyDescent="0.25">
      <c r="A22" s="8" t="s">
        <v>75</v>
      </c>
      <c r="B22" s="14">
        <v>14643</v>
      </c>
    </row>
    <row r="23" spans="1:2" ht="15.75" x14ac:dyDescent="0.25">
      <c r="A23" s="33" t="s">
        <v>76</v>
      </c>
      <c r="B23" s="14">
        <v>20805</v>
      </c>
    </row>
    <row r="24" spans="1:2" ht="15.75" x14ac:dyDescent="0.25">
      <c r="A24" s="18" t="s">
        <v>77</v>
      </c>
      <c r="B24" s="14">
        <v>11344</v>
      </c>
    </row>
    <row r="25" spans="1:2" ht="15.75" x14ac:dyDescent="0.25">
      <c r="A25" s="32" t="s">
        <v>73</v>
      </c>
      <c r="B25" s="14">
        <v>480</v>
      </c>
    </row>
    <row r="26" spans="1:2" ht="15.75" x14ac:dyDescent="0.25">
      <c r="A26" s="32" t="s">
        <v>74</v>
      </c>
      <c r="B26" s="14">
        <v>840</v>
      </c>
    </row>
    <row r="27" spans="1:2" ht="15.75" x14ac:dyDescent="0.25">
      <c r="A27" s="18" t="s">
        <v>5</v>
      </c>
      <c r="B27" s="14">
        <v>1639223</v>
      </c>
    </row>
    <row r="28" spans="1:2" ht="15.75" x14ac:dyDescent="0.25">
      <c r="A28" s="18" t="s">
        <v>6</v>
      </c>
      <c r="B28" s="19">
        <v>7200</v>
      </c>
    </row>
    <row r="29" spans="1:2" ht="15.75" x14ac:dyDescent="0.25">
      <c r="A29" s="8" t="s">
        <v>70</v>
      </c>
      <c r="B29" s="19">
        <v>16265</v>
      </c>
    </row>
    <row r="30" spans="1:2" ht="30" x14ac:dyDescent="0.25">
      <c r="A30" s="2" t="s">
        <v>62</v>
      </c>
      <c r="B30" s="14">
        <v>28000</v>
      </c>
    </row>
    <row r="31" spans="1:2" ht="15.75" x14ac:dyDescent="0.25">
      <c r="A31" s="11" t="s">
        <v>7</v>
      </c>
      <c r="B31" s="14">
        <v>67380</v>
      </c>
    </row>
    <row r="32" spans="1:2" ht="15.75" x14ac:dyDescent="0.25">
      <c r="A32" s="8" t="s">
        <v>8</v>
      </c>
      <c r="B32" s="14">
        <v>46800</v>
      </c>
    </row>
    <row r="33" spans="1:2" ht="30" x14ac:dyDescent="0.25">
      <c r="A33" s="8" t="s">
        <v>71</v>
      </c>
      <c r="B33" s="14">
        <v>24444</v>
      </c>
    </row>
    <row r="34" spans="1:2" ht="15.75" x14ac:dyDescent="0.25">
      <c r="A34" s="32" t="s">
        <v>72</v>
      </c>
      <c r="B34" s="14">
        <v>474678</v>
      </c>
    </row>
    <row r="35" spans="1:2" ht="30" x14ac:dyDescent="0.25">
      <c r="A35" s="2" t="s">
        <v>9</v>
      </c>
      <c r="B35" s="14">
        <v>20000</v>
      </c>
    </row>
    <row r="36" spans="1:2" ht="30" x14ac:dyDescent="0.25">
      <c r="A36" s="2" t="s">
        <v>10</v>
      </c>
      <c r="B36" s="14">
        <f>398232-175559</f>
        <v>222673</v>
      </c>
    </row>
    <row r="37" spans="1:2" ht="48.75" customHeight="1" x14ac:dyDescent="0.25">
      <c r="A37" s="2" t="s">
        <v>11</v>
      </c>
      <c r="B37" s="14">
        <f>1000000-146629</f>
        <v>853371</v>
      </c>
    </row>
    <row r="38" spans="1:2" ht="30" x14ac:dyDescent="0.25">
      <c r="A38" s="2" t="s">
        <v>12</v>
      </c>
      <c r="B38" s="14">
        <v>200260</v>
      </c>
    </row>
    <row r="39" spans="1:2" ht="30" x14ac:dyDescent="0.25">
      <c r="A39" s="2" t="s">
        <v>78</v>
      </c>
      <c r="B39" s="14">
        <v>75098</v>
      </c>
    </row>
    <row r="40" spans="1:2" ht="30" x14ac:dyDescent="0.25">
      <c r="A40" s="2" t="s">
        <v>13</v>
      </c>
      <c r="B40" s="14">
        <v>156135</v>
      </c>
    </row>
    <row r="41" spans="1:2" ht="34.5" customHeight="1" x14ac:dyDescent="0.25">
      <c r="A41" s="2" t="s">
        <v>14</v>
      </c>
      <c r="B41" s="14">
        <f>119189+30591</f>
        <v>149780</v>
      </c>
    </row>
    <row r="42" spans="1:2" ht="30" x14ac:dyDescent="0.25">
      <c r="A42" s="2" t="s">
        <v>15</v>
      </c>
      <c r="B42" s="14">
        <f>382500+114750</f>
        <v>497250</v>
      </c>
    </row>
    <row r="43" spans="1:2" ht="30" x14ac:dyDescent="0.25">
      <c r="A43" s="2" t="s">
        <v>16</v>
      </c>
      <c r="B43" s="14">
        <v>15958</v>
      </c>
    </row>
    <row r="44" spans="1:2" ht="15.75" x14ac:dyDescent="0.25">
      <c r="A44" s="20" t="s">
        <v>17</v>
      </c>
      <c r="B44" s="14">
        <v>200000</v>
      </c>
    </row>
    <row r="45" spans="1:2" ht="17.25" customHeight="1" x14ac:dyDescent="0.25">
      <c r="A45" s="22" t="s">
        <v>18</v>
      </c>
      <c r="B45" s="15">
        <v>693</v>
      </c>
    </row>
    <row r="46" spans="1:2" ht="30" x14ac:dyDescent="0.25">
      <c r="A46" s="2" t="s">
        <v>79</v>
      </c>
      <c r="B46" s="15">
        <v>337886</v>
      </c>
    </row>
    <row r="47" spans="1:2" ht="31.5" x14ac:dyDescent="0.25">
      <c r="A47" s="34" t="s">
        <v>81</v>
      </c>
      <c r="B47" s="12">
        <v>200</v>
      </c>
    </row>
    <row r="48" spans="1:2" ht="15.75" x14ac:dyDescent="0.25">
      <c r="A48" s="8" t="s">
        <v>82</v>
      </c>
      <c r="B48" s="12">
        <v>86163</v>
      </c>
    </row>
    <row r="49" spans="1:2" ht="15.75" x14ac:dyDescent="0.25">
      <c r="A49" s="8" t="s">
        <v>82</v>
      </c>
      <c r="B49" s="12"/>
    </row>
    <row r="50" spans="1:2" ht="15.75" x14ac:dyDescent="0.25">
      <c r="A50" s="2" t="s">
        <v>83</v>
      </c>
      <c r="B50" s="12">
        <v>10798</v>
      </c>
    </row>
    <row r="51" spans="1:2" ht="15.75" x14ac:dyDescent="0.25">
      <c r="A51" s="2" t="s">
        <v>85</v>
      </c>
      <c r="B51" s="12">
        <v>1349</v>
      </c>
    </row>
    <row r="52" spans="1:2" ht="45" x14ac:dyDescent="0.25">
      <c r="A52" s="2" t="s">
        <v>84</v>
      </c>
      <c r="B52" s="15">
        <v>1128</v>
      </c>
    </row>
    <row r="53" spans="1:2" ht="15.75" x14ac:dyDescent="0.25">
      <c r="A53" s="2" t="s">
        <v>86</v>
      </c>
      <c r="B53" s="15">
        <v>773</v>
      </c>
    </row>
    <row r="54" spans="1:2" s="7" customFormat="1" ht="15.75" x14ac:dyDescent="0.25">
      <c r="A54" s="23" t="s">
        <v>0</v>
      </c>
      <c r="B54" s="3">
        <f>SUM(B6:B53)</f>
        <v>17451281</v>
      </c>
    </row>
    <row r="55" spans="1:2" x14ac:dyDescent="0.2">
      <c r="B55" s="13"/>
    </row>
    <row r="56" spans="1:2" ht="57" customHeight="1" x14ac:dyDescent="0.3">
      <c r="A56" s="35" t="s">
        <v>19</v>
      </c>
      <c r="B56" s="35"/>
    </row>
    <row r="57" spans="1:2" ht="18.75" x14ac:dyDescent="0.3">
      <c r="A57" s="6"/>
      <c r="B57" s="29" t="s">
        <v>53</v>
      </c>
    </row>
    <row r="58" spans="1:2" ht="15.75" x14ac:dyDescent="0.25">
      <c r="A58" s="21" t="s">
        <v>20</v>
      </c>
      <c r="B58" s="14">
        <v>49000</v>
      </c>
    </row>
    <row r="59" spans="1:2" ht="30" x14ac:dyDescent="0.25">
      <c r="A59" s="21" t="s">
        <v>21</v>
      </c>
      <c r="B59" s="14">
        <v>5100</v>
      </c>
    </row>
    <row r="60" spans="1:2" ht="30" x14ac:dyDescent="0.25">
      <c r="A60" s="21" t="s">
        <v>22</v>
      </c>
      <c r="B60" s="25">
        <f>190265-16289</f>
        <v>173976</v>
      </c>
    </row>
    <row r="61" spans="1:2" ht="45" x14ac:dyDescent="0.25">
      <c r="A61" s="21" t="s">
        <v>23</v>
      </c>
      <c r="B61" s="25">
        <v>16920</v>
      </c>
    </row>
    <row r="62" spans="1:2" ht="30" x14ac:dyDescent="0.25">
      <c r="A62" s="21" t="s">
        <v>24</v>
      </c>
      <c r="B62" s="25">
        <v>137490</v>
      </c>
    </row>
    <row r="63" spans="1:2" ht="15" x14ac:dyDescent="0.25">
      <c r="A63" s="21" t="s">
        <v>25</v>
      </c>
      <c r="B63" s="25">
        <f>22672-7341</f>
        <v>15331</v>
      </c>
    </row>
    <row r="64" spans="1:2" ht="15.75" x14ac:dyDescent="0.25">
      <c r="A64" s="26" t="s">
        <v>26</v>
      </c>
      <c r="B64" s="12">
        <f>25377+36300</f>
        <v>61677</v>
      </c>
    </row>
    <row r="65" spans="1:2" ht="30" x14ac:dyDescent="0.25">
      <c r="A65" s="2" t="s">
        <v>27</v>
      </c>
      <c r="B65" s="9">
        <v>1662007</v>
      </c>
    </row>
    <row r="66" spans="1:2" ht="30" x14ac:dyDescent="0.25">
      <c r="A66" s="2" t="s">
        <v>28</v>
      </c>
      <c r="B66" s="9">
        <v>19937</v>
      </c>
    </row>
    <row r="67" spans="1:2" ht="15.75" x14ac:dyDescent="0.25">
      <c r="A67" s="2" t="s">
        <v>29</v>
      </c>
      <c r="B67" s="9">
        <v>2618</v>
      </c>
    </row>
    <row r="68" spans="1:2" ht="18" customHeight="1" x14ac:dyDescent="0.25">
      <c r="A68" s="8" t="s">
        <v>30</v>
      </c>
      <c r="B68" s="12">
        <v>124942</v>
      </c>
    </row>
    <row r="69" spans="1:2" ht="18" customHeight="1" x14ac:dyDescent="0.25">
      <c r="A69" s="22" t="s">
        <v>80</v>
      </c>
      <c r="B69" s="12">
        <v>14282</v>
      </c>
    </row>
    <row r="70" spans="1:2" ht="15.75" x14ac:dyDescent="0.25">
      <c r="A70" s="24" t="s">
        <v>31</v>
      </c>
      <c r="B70" s="12">
        <v>105798</v>
      </c>
    </row>
    <row r="71" spans="1:2" ht="30" x14ac:dyDescent="0.25">
      <c r="A71" s="2" t="s">
        <v>32</v>
      </c>
      <c r="B71" s="9">
        <v>2231</v>
      </c>
    </row>
    <row r="72" spans="1:2" ht="30" x14ac:dyDescent="0.25">
      <c r="A72" s="22" t="s">
        <v>33</v>
      </c>
      <c r="B72" s="9">
        <v>1916</v>
      </c>
    </row>
    <row r="73" spans="1:2" ht="30" x14ac:dyDescent="0.25">
      <c r="A73" s="22" t="s">
        <v>34</v>
      </c>
      <c r="B73" s="9">
        <v>5404</v>
      </c>
    </row>
    <row r="74" spans="1:2" ht="30" x14ac:dyDescent="0.25">
      <c r="A74" s="22" t="s">
        <v>35</v>
      </c>
      <c r="B74" s="9">
        <v>5333</v>
      </c>
    </row>
    <row r="75" spans="1:2" ht="30" x14ac:dyDescent="0.25">
      <c r="A75" s="22" t="s">
        <v>36</v>
      </c>
      <c r="B75" s="9">
        <v>4092</v>
      </c>
    </row>
    <row r="76" spans="1:2" ht="30" x14ac:dyDescent="0.25">
      <c r="A76" s="22" t="s">
        <v>37</v>
      </c>
      <c r="B76" s="9">
        <v>5007</v>
      </c>
    </row>
    <row r="77" spans="1:2" ht="30" x14ac:dyDescent="0.25">
      <c r="A77" s="22" t="s">
        <v>38</v>
      </c>
      <c r="B77" s="9">
        <v>6556</v>
      </c>
    </row>
    <row r="78" spans="1:2" ht="15.75" x14ac:dyDescent="0.25">
      <c r="A78" s="22" t="s">
        <v>39</v>
      </c>
      <c r="B78" s="9"/>
    </row>
    <row r="79" spans="1:2" ht="15.75" x14ac:dyDescent="0.25">
      <c r="A79" s="22" t="s">
        <v>40</v>
      </c>
      <c r="B79" s="9">
        <v>314999</v>
      </c>
    </row>
    <row r="80" spans="1:2" ht="45" x14ac:dyDescent="0.25">
      <c r="A80" s="24" t="s">
        <v>41</v>
      </c>
      <c r="B80" s="12">
        <v>235866</v>
      </c>
    </row>
    <row r="81" spans="1:2" ht="30" x14ac:dyDescent="0.25">
      <c r="A81" s="24" t="s">
        <v>42</v>
      </c>
      <c r="B81" s="12">
        <v>5902</v>
      </c>
    </row>
    <row r="82" spans="1:2" ht="30" x14ac:dyDescent="0.25">
      <c r="A82" s="24" t="s">
        <v>43</v>
      </c>
      <c r="B82" s="12">
        <v>6989</v>
      </c>
    </row>
    <row r="83" spans="1:2" ht="30" x14ac:dyDescent="0.25">
      <c r="A83" s="24" t="s">
        <v>44</v>
      </c>
      <c r="B83" s="12">
        <v>5336</v>
      </c>
    </row>
    <row r="84" spans="1:2" ht="30" x14ac:dyDescent="0.25">
      <c r="A84" s="24" t="s">
        <v>45</v>
      </c>
      <c r="B84" s="12">
        <v>4595</v>
      </c>
    </row>
    <row r="85" spans="1:2" ht="30" x14ac:dyDescent="0.25">
      <c r="A85" s="24" t="s">
        <v>46</v>
      </c>
      <c r="B85" s="12">
        <v>5408</v>
      </c>
    </row>
    <row r="86" spans="1:2" ht="30" x14ac:dyDescent="0.25">
      <c r="A86" s="24" t="s">
        <v>47</v>
      </c>
      <c r="B86" s="12">
        <v>2823</v>
      </c>
    </row>
    <row r="87" spans="1:2" ht="30" x14ac:dyDescent="0.25">
      <c r="A87" s="24" t="s">
        <v>48</v>
      </c>
      <c r="B87" s="12">
        <v>14292</v>
      </c>
    </row>
    <row r="88" spans="1:2" ht="30" x14ac:dyDescent="0.25">
      <c r="A88" s="24" t="s">
        <v>49</v>
      </c>
      <c r="B88" s="12">
        <v>81548</v>
      </c>
    </row>
    <row r="89" spans="1:2" ht="15.75" x14ac:dyDescent="0.25">
      <c r="A89" s="24"/>
      <c r="B89" s="12"/>
    </row>
    <row r="90" spans="1:2" ht="15.75" x14ac:dyDescent="0.25">
      <c r="A90" s="27" t="s">
        <v>0</v>
      </c>
      <c r="B90" s="3">
        <f>SUM(B58:B89)</f>
        <v>3097375</v>
      </c>
    </row>
    <row r="91" spans="1:2" x14ac:dyDescent="0.2">
      <c r="B91" s="28"/>
    </row>
    <row r="92" spans="1:2" ht="33" customHeight="1" x14ac:dyDescent="0.3">
      <c r="A92" s="35" t="s">
        <v>50</v>
      </c>
      <c r="B92" s="35"/>
    </row>
    <row r="93" spans="1:2" ht="18.75" x14ac:dyDescent="0.3">
      <c r="A93" s="6"/>
      <c r="B93" s="29" t="s">
        <v>53</v>
      </c>
    </row>
    <row r="94" spans="1:2" ht="15.75" x14ac:dyDescent="0.25">
      <c r="A94" s="8" t="s">
        <v>63</v>
      </c>
      <c r="B94" s="12">
        <v>2537365</v>
      </c>
    </row>
    <row r="95" spans="1:2" ht="15.75" x14ac:dyDescent="0.25">
      <c r="A95" s="8" t="s">
        <v>64</v>
      </c>
      <c r="B95" s="14">
        <v>3375274</v>
      </c>
    </row>
    <row r="96" spans="1:2" ht="15.75" x14ac:dyDescent="0.25">
      <c r="A96" s="27" t="s">
        <v>0</v>
      </c>
      <c r="B96" s="3">
        <f>SUM(B94:B95)</f>
        <v>5912639</v>
      </c>
    </row>
    <row r="97" spans="2:2" x14ac:dyDescent="0.2">
      <c r="B97" s="28"/>
    </row>
  </sheetData>
  <mergeCells count="3">
    <mergeCell ref="A92:B92"/>
    <mergeCell ref="A4:B4"/>
    <mergeCell ref="A56:B56"/>
  </mergeCells>
  <pageMargins left="0.25" right="0.25" top="0.75" bottom="0.75" header="0.3" footer="0.3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Elga Dzedzele</cp:lastModifiedBy>
  <cp:lastPrinted>2022-07-29T11:26:57Z</cp:lastPrinted>
  <dcterms:created xsi:type="dcterms:W3CDTF">2022-01-16T11:43:30Z</dcterms:created>
  <dcterms:modified xsi:type="dcterms:W3CDTF">2022-07-29T12:22:01Z</dcterms:modified>
</cp:coreProperties>
</file>