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<sst xmlns="http://schemas.openxmlformats.org/spreadsheetml/2006/main" count="65" uniqueCount="47">
  <si>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Ogres 1.vidussk.</t>
  </si>
  <si>
    <t>Ģimnāzija</t>
  </si>
  <si>
    <t>Jaunogres v-sk.</t>
  </si>
  <si>
    <t>Ogres sākumsk.</t>
  </si>
  <si>
    <t>Ogresgala pamatsk.</t>
  </si>
  <si>
    <t xml:space="preserve">  Kopā:</t>
  </si>
  <si>
    <t>Apstiprinātās mērķdot.</t>
  </si>
  <si>
    <t>Kods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</si>
  <si>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</si>
  <si>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</si>
  <si>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</si>
  <si>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</si>
  <si>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</si>
  <si>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</si>
  <si>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</si>
  <si>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</si>
  <si>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1.vidussk.</t>
  </si>
  <si>
    <t>Ģimnāzija.</t>
  </si>
  <si>
    <t>Sporta centrs</t>
  </si>
  <si>
    <t>Basketbola skola</t>
  </si>
  <si>
    <t>Mūzikas  skola</t>
  </si>
  <si>
    <t>Mākslas skola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</si>
  <si>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</si>
  <si>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</si>
  <si>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</si>
  <si>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</si>
  <si>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</si>
  <si>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</si>
  <si>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Madlienas vidusskolas pirmskolas grupa</t>
  </si>
  <si>
    <t>Suntažu vidusskola pirmskolas grupa</t>
  </si>
  <si>
    <t>Taurupes pamatskola pirmskolas grupa</t>
  </si>
  <si>
    <t>Madlienas mūzikas un mākslas skola</t>
  </si>
  <si>
    <t>PII Taurenītis</t>
  </si>
  <si>
    <t>Ogres novada domes</t>
  </si>
  <si>
    <t xml:space="preserve"> Mērķdotācija Izglītības iestāžu 5-6 gadīgo bērnu apmācībai</t>
  </si>
  <si>
    <t xml:space="preserve"> Mērķdotācija Interešu izglītībai  </t>
  </si>
  <si>
    <t xml:space="preserve">Dotācija Profesionālās ievirzes izglītībai </t>
  </si>
  <si>
    <t>Apstiprinātā mērķdot.</t>
  </si>
  <si>
    <t>Apstiprinātās dotācijas</t>
  </si>
  <si>
    <t>Suntažu pamatskola rehabilit. c.</t>
  </si>
  <si>
    <t>Pielikums Nr.5</t>
  </si>
  <si>
    <t>Mērķdotācija līdz 5 gadu vecumam PII "Zelta sietiņš" speciālajā grupā un rehabilitācijas centram</t>
  </si>
  <si>
    <t xml:space="preserve"> Mērķdotācija Vispārējai izglītībai </t>
  </si>
  <si>
    <t>Suntažu pamatskola rehabilit. centrs</t>
  </si>
  <si>
    <t xml:space="preserve"> Mērķdotācijas izglītības iestāžu pedagoģisko darbinieku darba samaksai un sociālās apdrošināšanas obligātajām iemaksām 2020.gada 12 mēnešiem.</t>
  </si>
  <si>
    <t>Ogres Mūzikas un mākslas skola</t>
  </si>
  <si>
    <t>15.10.2020. Saistošajiem noteikumiem Nr.20/2020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</si>
</sst>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2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0" xfId="50" applyFont="1" applyFill="1" applyAlignment="1">
      <alignment horizontal="left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3" fontId="26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 horizontal="right" wrapText="1"/>
    </xf>
    <xf numFmtId="0" fontId="23" fillId="24" borderId="16" xfId="0" applyFont="1" applyFill="1" applyBorder="1" applyAlignment="1">
      <alignment wrapText="1"/>
    </xf>
    <xf numFmtId="3" fontId="27" fillId="0" borderId="12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3" fillId="0" borderId="20" xfId="0" applyFont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2" fillId="0" borderId="20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4" fillId="24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6" fillId="0" borderId="16" xfId="0" applyNumberFormat="1" applyFont="1" applyBorder="1" applyAlignment="1">
      <alignment/>
    </xf>
    <xf numFmtId="0" fontId="27" fillId="0" borderId="0" xfId="50" applyFont="1" applyFill="1" applyAlignment="1">
      <alignment horizontal="right"/>
      <protection/>
    </xf>
    <xf numFmtId="0" fontId="27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pecbudz.kopsavilkums 2006.g un korekc.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57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1.140625" style="0" customWidth="1"/>
    <col min="10" max="12" width="11.28125" style="0" customWidth="1"/>
    <col min="13" max="14" width="11.421875" style="0" customWidth="1"/>
    <col min="15" max="15" width="10.7109375" style="0" customWidth="1"/>
  </cols>
  <sheetData>
    <row r="1" spans="1:15" ht="15">
      <c r="A1" s="1"/>
      <c r="B1" s="1"/>
      <c r="C1" s="1"/>
      <c r="D1" s="1"/>
      <c r="E1" s="1"/>
      <c r="F1" s="25"/>
      <c r="G1" s="25"/>
      <c r="H1" s="26"/>
      <c r="I1" s="1"/>
      <c r="L1" s="1"/>
      <c r="O1" s="52" t="s">
        <v>40</v>
      </c>
    </row>
    <row r="2" spans="1:15" ht="15">
      <c r="A2" s="1"/>
      <c r="B2" s="1"/>
      <c r="C2" s="1"/>
      <c r="D2" s="1"/>
      <c r="E2" s="1"/>
      <c r="F2" s="27"/>
      <c r="G2" s="27"/>
      <c r="H2" s="26"/>
      <c r="I2" s="1"/>
      <c r="L2" s="1"/>
      <c r="O2" s="53" t="s">
        <v>33</v>
      </c>
    </row>
    <row r="3" spans="1:15" ht="15">
      <c r="A3" s="1"/>
      <c r="B3" s="1"/>
      <c r="C3" s="1"/>
      <c r="D3" s="1"/>
      <c r="E3" s="1"/>
      <c r="F3" s="27"/>
      <c r="G3" s="27"/>
      <c r="H3" s="26"/>
      <c r="I3" s="1"/>
      <c r="L3" s="1"/>
      <c r="O3" s="53" t="s">
        <v>46</v>
      </c>
    </row>
    <row r="4" spans="1:12" ht="15">
      <c r="A4" s="1"/>
      <c r="B4" s="1"/>
      <c r="C4" s="1"/>
      <c r="D4" s="1"/>
      <c r="E4" s="1"/>
      <c r="F4" s="27"/>
      <c r="G4" s="27"/>
      <c r="H4" s="26"/>
      <c r="I4" s="1"/>
      <c r="J4" s="1"/>
      <c r="K4" s="1"/>
      <c r="L4" s="1"/>
    </row>
    <row r="5" spans="1:12" ht="33" customHeight="1">
      <c r="A5" s="54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42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5" ht="44.25" customHeight="1" thickBot="1">
      <c r="A8" s="4"/>
      <c r="B8" s="5" t="s">
        <v>0</v>
      </c>
      <c r="C8" s="6" t="s">
        <v>1</v>
      </c>
      <c r="D8" s="5" t="s">
        <v>2</v>
      </c>
      <c r="E8" s="5" t="s">
        <v>3</v>
      </c>
      <c r="F8" s="5" t="s">
        <v>4</v>
      </c>
      <c r="G8" s="22" t="s">
        <v>24</v>
      </c>
      <c r="H8" s="22" t="s">
        <v>25</v>
      </c>
      <c r="I8" s="22" t="s">
        <v>26</v>
      </c>
      <c r="J8" s="22" t="s">
        <v>27</v>
      </c>
      <c r="K8" s="37" t="s">
        <v>5</v>
      </c>
      <c r="L8" s="7"/>
      <c r="M8" s="7"/>
      <c r="N8" s="1"/>
      <c r="O8" s="8"/>
    </row>
    <row r="9" spans="1:15" ht="15.75" thickBot="1">
      <c r="A9" s="20" t="s">
        <v>6</v>
      </c>
      <c r="B9" s="31">
        <v>1922684</v>
      </c>
      <c r="C9" s="32">
        <v>871956</v>
      </c>
      <c r="D9" s="34">
        <v>845883</v>
      </c>
      <c r="E9" s="32">
        <v>941762</v>
      </c>
      <c r="F9" s="35">
        <v>287026</v>
      </c>
      <c r="G9" s="36">
        <f>219044+119072</f>
        <v>338116</v>
      </c>
      <c r="H9" s="36">
        <f>227670+151730</f>
        <v>379400</v>
      </c>
      <c r="I9" s="36">
        <f>95202+54783</f>
        <v>149985</v>
      </c>
      <c r="J9" s="36">
        <f>71441+32879</f>
        <v>104320</v>
      </c>
      <c r="K9" s="38">
        <f>SUM(B9:J9)</f>
        <v>5841132</v>
      </c>
      <c r="L9" s="9"/>
      <c r="M9" s="9"/>
      <c r="N9" s="1"/>
      <c r="O9" s="10"/>
    </row>
    <row r="10" spans="1:15" ht="15">
      <c r="A10" s="11"/>
      <c r="B10" s="43"/>
      <c r="C10" s="43"/>
      <c r="D10" s="43"/>
      <c r="E10" s="43"/>
      <c r="F10" s="43"/>
      <c r="G10" s="44"/>
      <c r="H10" s="44"/>
      <c r="I10" s="44"/>
      <c r="J10" s="44"/>
      <c r="K10" s="45"/>
      <c r="L10" s="9"/>
      <c r="M10" s="9"/>
      <c r="N10" s="1"/>
      <c r="O10" s="10"/>
    </row>
    <row r="11" spans="1:13" ht="16.5" thickBot="1">
      <c r="A11" s="3" t="s">
        <v>34</v>
      </c>
      <c r="B11" s="3"/>
      <c r="C11" s="3"/>
      <c r="D11" s="3"/>
      <c r="E11" s="3"/>
      <c r="F11" s="3"/>
      <c r="G11" s="14"/>
      <c r="H11" s="14"/>
      <c r="I11" s="14"/>
      <c r="J11" s="1"/>
      <c r="K11" s="1"/>
      <c r="L11" s="1"/>
      <c r="M11" s="13"/>
    </row>
    <row r="12" spans="1:15" ht="54.75" customHeight="1" thickBot="1">
      <c r="A12" s="4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15" t="s">
        <v>14</v>
      </c>
      <c r="I12" s="22" t="s">
        <v>27</v>
      </c>
      <c r="J12" s="22" t="s">
        <v>32</v>
      </c>
      <c r="K12" s="22" t="s">
        <v>28</v>
      </c>
      <c r="L12" s="22" t="s">
        <v>29</v>
      </c>
      <c r="M12" s="22" t="s">
        <v>30</v>
      </c>
      <c r="N12" s="39" t="s">
        <v>15</v>
      </c>
      <c r="O12" s="13"/>
    </row>
    <row r="13" spans="1:15" ht="15.75" thickBot="1">
      <c r="A13" s="23" t="s">
        <v>6</v>
      </c>
      <c r="B13" s="31">
        <v>140386</v>
      </c>
      <c r="C13" s="31">
        <v>93804</v>
      </c>
      <c r="D13" s="31">
        <v>128036</v>
      </c>
      <c r="E13" s="31">
        <v>122940</v>
      </c>
      <c r="F13" s="31">
        <v>48064</v>
      </c>
      <c r="G13" s="31">
        <v>107643</v>
      </c>
      <c r="H13" s="32">
        <v>45249</v>
      </c>
      <c r="I13" s="33">
        <f>11240+7053</f>
        <v>18293</v>
      </c>
      <c r="J13" s="33">
        <f>29352+16643</f>
        <v>45995</v>
      </c>
      <c r="K13" s="49">
        <v>5616</v>
      </c>
      <c r="L13" s="33">
        <f>26696+17760</f>
        <v>44456</v>
      </c>
      <c r="M13" s="33">
        <f>9128+5567</f>
        <v>14695</v>
      </c>
      <c r="N13" s="40">
        <f>SUM(B13:M13)</f>
        <v>815177</v>
      </c>
      <c r="O13" s="13"/>
    </row>
    <row r="14" spans="1:15" ht="15">
      <c r="A14" s="11"/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6"/>
      <c r="O14" s="13"/>
    </row>
    <row r="15" spans="1:12" ht="16.5" thickBot="1">
      <c r="A15" s="3" t="s">
        <v>35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6" ht="52.5" thickBot="1">
      <c r="A16" s="4"/>
      <c r="B16" s="16" t="s">
        <v>16</v>
      </c>
      <c r="C16" s="16" t="s">
        <v>17</v>
      </c>
      <c r="D16" s="17" t="s">
        <v>2</v>
      </c>
      <c r="E16" s="5" t="s">
        <v>3</v>
      </c>
      <c r="F16" s="18" t="s">
        <v>4</v>
      </c>
      <c r="G16" s="22" t="s">
        <v>24</v>
      </c>
      <c r="H16" s="22" t="s">
        <v>25</v>
      </c>
      <c r="I16" s="22" t="s">
        <v>26</v>
      </c>
      <c r="J16" s="22" t="s">
        <v>27</v>
      </c>
      <c r="K16" s="6" t="s">
        <v>10</v>
      </c>
      <c r="L16" s="18" t="s">
        <v>18</v>
      </c>
      <c r="M16" s="22" t="s">
        <v>45</v>
      </c>
      <c r="N16" s="22" t="s">
        <v>39</v>
      </c>
      <c r="O16" s="39" t="s">
        <v>5</v>
      </c>
      <c r="P16" s="19"/>
    </row>
    <row r="17" spans="1:15" ht="15.75" thickBot="1">
      <c r="A17" s="20" t="s">
        <v>6</v>
      </c>
      <c r="B17" s="31">
        <v>49921</v>
      </c>
      <c r="C17" s="31">
        <v>42219</v>
      </c>
      <c r="D17" s="31">
        <v>78330</v>
      </c>
      <c r="E17" s="31">
        <v>33404</v>
      </c>
      <c r="F17" s="32">
        <v>14564</v>
      </c>
      <c r="G17" s="33">
        <f>17174+10172</f>
        <v>27346</v>
      </c>
      <c r="H17" s="33">
        <f>18276+7185</f>
        <v>25461</v>
      </c>
      <c r="I17" s="33">
        <f>9729+4359</f>
        <v>14088</v>
      </c>
      <c r="J17" s="33">
        <f>5212+2876</f>
        <v>8088</v>
      </c>
      <c r="K17" s="33">
        <v>8637</v>
      </c>
      <c r="L17" s="33">
        <v>15500</v>
      </c>
      <c r="M17" s="33">
        <v>6136</v>
      </c>
      <c r="N17" s="49">
        <v>5490</v>
      </c>
      <c r="O17" s="41">
        <f>SUM(B17:N17)</f>
        <v>329184</v>
      </c>
    </row>
    <row r="18" spans="1:13" ht="15">
      <c r="A18" s="11"/>
      <c r="B18" s="4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5"/>
    </row>
    <row r="19" spans="1:14" ht="16.5" thickBot="1">
      <c r="A19" s="55" t="s">
        <v>41</v>
      </c>
      <c r="B19" s="55"/>
      <c r="C19" s="55"/>
      <c r="D19" s="55"/>
      <c r="E19" s="55"/>
      <c r="F19" s="55"/>
      <c r="G19" s="55"/>
      <c r="H19" s="55"/>
      <c r="I19" s="55"/>
      <c r="J19" s="12"/>
      <c r="K19" s="12"/>
      <c r="L19" s="12"/>
      <c r="M19" s="9"/>
      <c r="N19" s="21"/>
    </row>
    <row r="20" spans="1:15" ht="60.75" customHeight="1" thickBot="1">
      <c r="A20" s="4" t="s">
        <v>7</v>
      </c>
      <c r="B20" s="22" t="s">
        <v>10</v>
      </c>
      <c r="C20" s="30" t="s">
        <v>43</v>
      </c>
      <c r="D20" s="39" t="s">
        <v>5</v>
      </c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21"/>
    </row>
    <row r="21" spans="1:15" ht="15.75" thickBot="1">
      <c r="A21" s="23" t="s">
        <v>37</v>
      </c>
      <c r="B21" s="31">
        <v>3640</v>
      </c>
      <c r="C21" s="50">
        <v>336236</v>
      </c>
      <c r="D21" s="42">
        <f>SUM(B21:C21)</f>
        <v>339876</v>
      </c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21"/>
    </row>
    <row r="22" spans="1:15" ht="15">
      <c r="A22" s="11"/>
      <c r="B22" s="43"/>
      <c r="C22" s="47"/>
      <c r="D22" s="48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21"/>
    </row>
    <row r="23" spans="1:12" ht="16.5" thickBot="1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</row>
    <row r="24" spans="1:14" ht="68.25" customHeight="1" thickBot="1">
      <c r="A24" s="4"/>
      <c r="B24" s="18" t="s">
        <v>18</v>
      </c>
      <c r="C24" s="18" t="s">
        <v>19</v>
      </c>
      <c r="D24" s="18" t="s">
        <v>20</v>
      </c>
      <c r="E24" s="18" t="s">
        <v>21</v>
      </c>
      <c r="F24" s="22" t="s">
        <v>31</v>
      </c>
      <c r="G24" s="22" t="s">
        <v>45</v>
      </c>
      <c r="H24" s="39" t="s">
        <v>5</v>
      </c>
      <c r="I24" s="1"/>
      <c r="J24" s="1"/>
      <c r="K24" s="1"/>
      <c r="L24" s="1"/>
      <c r="M24" s="1"/>
      <c r="N24" s="1"/>
    </row>
    <row r="25" spans="1:14" ht="16.5" thickBot="1">
      <c r="A25" s="20" t="s">
        <v>38</v>
      </c>
      <c r="B25" s="28">
        <v>203391</v>
      </c>
      <c r="C25" s="28">
        <v>123058</v>
      </c>
      <c r="D25" s="29">
        <f>402009-134000</f>
        <v>268009</v>
      </c>
      <c r="E25" s="24">
        <f>102999-39900</f>
        <v>63099</v>
      </c>
      <c r="F25" s="28">
        <f>71586+1277</f>
        <v>72863</v>
      </c>
      <c r="G25" s="51">
        <f>173900+8758</f>
        <v>182658</v>
      </c>
      <c r="H25" s="41">
        <f>SUM(B25:G25)</f>
        <v>913078</v>
      </c>
      <c r="I25" s="1"/>
      <c r="J25" s="1"/>
      <c r="K25" s="1"/>
      <c r="L25" s="1"/>
      <c r="M25" s="1"/>
      <c r="N25" s="1"/>
    </row>
    <row r="26" spans="1:12" ht="15">
      <c r="A26" s="11"/>
      <c r="B26" s="12"/>
      <c r="C26" s="12"/>
      <c r="D26" s="12"/>
      <c r="E26" s="12"/>
      <c r="F26" s="9"/>
      <c r="G26" s="1"/>
      <c r="H26" s="1"/>
      <c r="I26" s="1"/>
      <c r="J26" s="1"/>
      <c r="K26" s="1"/>
      <c r="L26" s="1"/>
    </row>
    <row r="27" spans="1:12" ht="15">
      <c r="A27" s="11"/>
      <c r="B27" s="12"/>
      <c r="C27" s="12"/>
      <c r="D27" s="12"/>
      <c r="E27" s="12"/>
      <c r="F27" s="9"/>
      <c r="G27" s="1"/>
      <c r="H27" s="1"/>
      <c r="I27" s="1"/>
      <c r="J27" s="1"/>
      <c r="K27" s="1"/>
      <c r="L27" s="1"/>
    </row>
    <row r="28" spans="1:12" ht="12.75">
      <c r="A28" s="11"/>
      <c r="B28" s="1" t="s">
        <v>22</v>
      </c>
      <c r="C28" s="1"/>
      <c r="D28" s="1"/>
      <c r="E28" s="1"/>
      <c r="F28" s="1"/>
      <c r="G28" s="1"/>
      <c r="H28" s="1" t="s">
        <v>23</v>
      </c>
      <c r="I28" s="1"/>
      <c r="J28" s="1"/>
      <c r="K28" s="1"/>
      <c r="L28" s="1"/>
    </row>
  </sheetData>
  <sheetProtection/>
  <mergeCells count="2">
    <mergeCell ref="A5:J5"/>
    <mergeCell ref="A19:I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2020-10-02T10:51:50Z</cp:lastPrinted>
  <dcterms:created xsi:type="dcterms:W3CDTF">2016-12-13T09:18:45Z</dcterms:created>
  <dcterms:modified xsi:type="dcterms:W3CDTF">2020-10-16T07:18:24Z</dcterms:modified>
  <cp:category/>
  <cp:version/>
  <cp:contentType/>
  <cp:contentStatus/>
</cp:coreProperties>
</file>