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160" activeTab="0"/>
  </bookViews>
  <sheets>
    <sheet name="Iestādes pa EKK izdev.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<sst xmlns="http://schemas.openxmlformats.org/spreadsheetml/2006/main" count="61" uniqueCount="61">
  <si>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Pakalpojumi</t>
  </si>
  <si>
    <t>vides aizsardzība</t>
  </si>
  <si>
    <t>Pamatlīdzekļi</t>
  </si>
  <si>
    <t>Kapu saimniecība</t>
  </si>
  <si>
    <t>08.29007</t>
  </si>
  <si>
    <t>08.230</t>
  </si>
  <si>
    <t>Komandējumi un dienesta braucieni</t>
  </si>
  <si>
    <t>Atbalsts bezdarba gadījumā</t>
  </si>
  <si>
    <t>10.500</t>
  </si>
  <si>
    <t>01.110</t>
  </si>
  <si>
    <t>01.890</t>
  </si>
  <si>
    <t>04.220</t>
  </si>
  <si>
    <t>8.210</t>
  </si>
  <si>
    <t>Budžeta klasifi kācijas kodi</t>
  </si>
  <si>
    <t>Rādītāju nosaukumi</t>
  </si>
  <si>
    <t>Pārvalde</t>
  </si>
  <si>
    <t>transferti</t>
  </si>
  <si>
    <t>Izdevumi neparedzētiem gadījumiem</t>
  </si>
  <si>
    <t>Mežsaimniecība</t>
  </si>
  <si>
    <t>Notekūdeņu apsaimniekošana</t>
  </si>
  <si>
    <t>ūdens apgāde</t>
  </si>
  <si>
    <t>Mājokļu apsaimniekošana</t>
  </si>
  <si>
    <t>Ambulance</t>
  </si>
  <si>
    <t>Bibliotēka</t>
  </si>
  <si>
    <t>Kultūras nams</t>
  </si>
  <si>
    <t>Skolēnu autobuss</t>
  </si>
  <si>
    <t>Sociālais dienests</t>
  </si>
  <si>
    <t>Pabalsti</t>
  </si>
  <si>
    <t>Kredīts</t>
  </si>
  <si>
    <t>Apgrozāmie līdzekļi gada beigās</t>
  </si>
  <si>
    <t>ATLĪDZĪBA</t>
  </si>
  <si>
    <t>Atalgojums</t>
  </si>
  <si>
    <t>Darba devēja valsts sociālās apdrošināšanas obligātās iemaksas, sociāla rakstura pabalsti un kompensācijas</t>
  </si>
  <si>
    <t>PRECES UN PAKALPOJUMI</t>
  </si>
  <si>
    <t>Krājumi, materiāli, energoresursi, preces, biroja preces un inventārs, kurus neuzskaita kodā 5000</t>
  </si>
  <si>
    <t>Izdevumi periodikas iegādei</t>
  </si>
  <si>
    <t>Budžeta iestāžu nodokļu maksājumi</t>
  </si>
  <si>
    <t>SUBSĪDIJAS UN DOTĀCIJAS</t>
  </si>
  <si>
    <t>PROCENTU IZDEVUMI</t>
  </si>
  <si>
    <t>PAMATKAPITĀLA VEIDOŠANA</t>
  </si>
  <si>
    <t>Nemateriālie ieguldījumi</t>
  </si>
  <si>
    <t>SOCIĀLIE PABALSTI</t>
  </si>
  <si>
    <t>Sociālie pabalsti naudā</t>
  </si>
  <si>
    <t>Sociālie pabalsti natūrā</t>
  </si>
  <si>
    <t>Pārējie pabalsti un kompensācijas</t>
  </si>
  <si>
    <t xml:space="preserve">Uzturēšanas izdevumu transferti, dotācijas un mērķdotācijas pašvaldībām uzturēšanas izdevumiem, pašu resursi, starptautiskā sadarbība </t>
  </si>
  <si>
    <t>Kredīts + apgrozāmie līdzekļi gada beigās</t>
  </si>
  <si>
    <t xml:space="preserve">                                                      </t>
  </si>
  <si>
    <t>IZDEVUMI   KOPĀ</t>
  </si>
  <si>
    <t>Ogres novada pašvaldības iestādes vadītājs   I.Sandore ___________________________                   (paraksts)</t>
  </si>
  <si>
    <t>Krapes pagasta pārvaldes 2020.gada izdevumi atbilstoši funkcionālajām kategoprijām</t>
  </si>
  <si>
    <t>4.510010</t>
  </si>
  <si>
    <t>6.60001</t>
  </si>
  <si>
    <t>ceļu fonds</t>
  </si>
  <si>
    <t>Lauksaimniecība (ezers)</t>
  </si>
  <si>
    <t>KOPĀ   2020</t>
  </si>
  <si>
    <t>6.60008 sainieciskie izd</t>
  </si>
  <si>
    <t>Sainieciskie izdev. Skolas uzturēšanas izdevumi</t>
  </si>
  <si>
    <t>vasaras nometnes</t>
  </si>
  <si>
    <t>projekts veidojam vidi ap mums</t>
  </si>
  <si>
    <t>05.10010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</si>
</sst>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0.000"/>
    <numFmt numFmtId="172" formatCode="0.0"/>
    <numFmt numFmtId="173" formatCode="&quot;Jā&quot;;&quot;Jā&quot;;&quot;Nē&quot;"/>
    <numFmt numFmtId="174" formatCode="&quot;Patiess&quot;;&quot;Patiess&quot;;&quot;Aplams&quot;"/>
    <numFmt numFmtId="175" formatCode="&quot;Ieslēgts&quot;;&quot;Ieslēgts&quot;;&quot;Izslēgts&quot;"/>
    <numFmt numFmtId="176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/>
    </xf>
    <xf numFmtId="171" fontId="4" fillId="3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1" fontId="5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wrapText="1"/>
    </xf>
    <xf numFmtId="1" fontId="5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</cellXfs>
  <cellStyles count="4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2009.g plāns aps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9"/>
  <sheetViews>
    <sheetView tabSelected="1" zoomScalePageLayoutView="0" workbookViewId="0" topLeftCell="A1">
      <selection activeCell="AI12" sqref="AI12"/>
    </sheetView>
  </sheetViews>
  <sheetFormatPr defaultColWidth="9.140625" defaultRowHeight="15"/>
  <cols>
    <col min="1" max="1" width="6.140625" style="4" customWidth="1"/>
    <col min="2" max="2" width="29.00390625" style="4" customWidth="1"/>
    <col min="3" max="3" width="6.28125" style="5" customWidth="1"/>
    <col min="4" max="4" width="4.421875" style="4" customWidth="1"/>
    <col min="5" max="5" width="5.28125" style="4" customWidth="1"/>
    <col min="6" max="7" width="0.13671875" style="4" hidden="1" customWidth="1"/>
    <col min="8" max="8" width="5.421875" style="4" customWidth="1"/>
    <col min="9" max="9" width="4.7109375" style="4" customWidth="1"/>
    <col min="10" max="10" width="0.13671875" style="4" hidden="1" customWidth="1"/>
    <col min="11" max="11" width="5.28125" style="4" customWidth="1"/>
    <col min="12" max="12" width="5.00390625" style="4" customWidth="1"/>
    <col min="13" max="13" width="5.421875" style="4" customWidth="1"/>
    <col min="14" max="14" width="6.8515625" style="4" customWidth="1"/>
    <col min="15" max="15" width="4.421875" style="4" customWidth="1"/>
    <col min="16" max="16" width="6.8515625" style="4" customWidth="1"/>
    <col min="17" max="17" width="5.7109375" style="4" customWidth="1"/>
    <col min="18" max="18" width="6.28125" style="4" customWidth="1"/>
    <col min="19" max="19" width="6.140625" style="4" customWidth="1"/>
    <col min="20" max="21" width="6.7109375" style="4" customWidth="1"/>
    <col min="22" max="22" width="7.57421875" style="4" customWidth="1"/>
    <col min="23" max="23" width="7.421875" style="4" customWidth="1"/>
    <col min="24" max="24" width="6.57421875" style="4" customWidth="1"/>
    <col min="25" max="25" width="0.13671875" style="4" hidden="1" customWidth="1"/>
    <col min="26" max="26" width="0.9921875" style="4" hidden="1" customWidth="1"/>
    <col min="27" max="27" width="3.8515625" style="4" hidden="1" customWidth="1"/>
    <col min="28" max="30" width="3.421875" style="4" hidden="1" customWidth="1"/>
    <col min="31" max="31" width="7.421875" style="4" customWidth="1"/>
    <col min="32" max="32" width="5.140625" style="4" customWidth="1"/>
    <col min="33" max="33" width="4.8515625" style="4" customWidth="1"/>
    <col min="34" max="16384" width="9.140625" style="4" customWidth="1"/>
  </cols>
  <sheetData>
    <row r="1" spans="1:15" ht="12.75">
      <c r="A1" s="1" t="s">
        <v>50</v>
      </c>
      <c r="B1" s="1"/>
      <c r="C1" s="2"/>
      <c r="D1" s="1"/>
      <c r="E1" s="1"/>
      <c r="F1" s="1"/>
      <c r="G1" s="1"/>
      <c r="H1" s="3"/>
      <c r="I1" s="3"/>
      <c r="O1" s="1"/>
    </row>
    <row r="3" spans="1:30" ht="11.25">
      <c r="A3" s="6"/>
      <c r="B3" s="6"/>
      <c r="C3" s="46" t="s">
        <v>9</v>
      </c>
      <c r="D3" s="7">
        <v>1.8</v>
      </c>
      <c r="E3" s="47" t="s">
        <v>51</v>
      </c>
      <c r="F3" s="8"/>
      <c r="G3" s="8" t="s">
        <v>10</v>
      </c>
      <c r="H3" s="47" t="s">
        <v>60</v>
      </c>
      <c r="I3" s="9">
        <v>4.51</v>
      </c>
      <c r="J3" s="8" t="s">
        <v>11</v>
      </c>
      <c r="K3" s="8">
        <v>5.2</v>
      </c>
      <c r="L3" s="8">
        <v>6.3</v>
      </c>
      <c r="M3" s="8">
        <v>6.60003</v>
      </c>
      <c r="N3" s="47" t="s">
        <v>52</v>
      </c>
      <c r="O3" s="7">
        <v>6.60006</v>
      </c>
      <c r="P3" s="47" t="s">
        <v>56</v>
      </c>
      <c r="Q3" s="8">
        <v>7.2102</v>
      </c>
      <c r="R3" s="47" t="s">
        <v>12</v>
      </c>
      <c r="S3" s="47" t="s">
        <v>5</v>
      </c>
      <c r="T3" s="47" t="s">
        <v>4</v>
      </c>
      <c r="U3" s="47">
        <v>9.82007</v>
      </c>
      <c r="V3" s="47">
        <v>10.70001</v>
      </c>
      <c r="W3" s="47">
        <v>10.70002</v>
      </c>
      <c r="X3" s="47" t="s">
        <v>8</v>
      </c>
      <c r="Y3" s="10"/>
      <c r="Z3" s="11"/>
      <c r="AA3" s="10"/>
      <c r="AB3" s="11"/>
      <c r="AC3" s="11"/>
      <c r="AD3" s="11"/>
    </row>
    <row r="4" spans="1:33" ht="115.5" customHeight="1">
      <c r="A4" s="12" t="s">
        <v>13</v>
      </c>
      <c r="B4" s="12" t="s">
        <v>14</v>
      </c>
      <c r="C4" s="16" t="s">
        <v>15</v>
      </c>
      <c r="D4" s="16" t="s">
        <v>16</v>
      </c>
      <c r="E4" s="16" t="s">
        <v>53</v>
      </c>
      <c r="F4" s="16"/>
      <c r="G4" s="16" t="s">
        <v>17</v>
      </c>
      <c r="H4" s="16" t="s">
        <v>1</v>
      </c>
      <c r="I4" s="16" t="s">
        <v>54</v>
      </c>
      <c r="J4" s="16" t="s">
        <v>18</v>
      </c>
      <c r="K4" s="16" t="s">
        <v>19</v>
      </c>
      <c r="L4" s="16" t="s">
        <v>20</v>
      </c>
      <c r="M4" s="16" t="s">
        <v>3</v>
      </c>
      <c r="N4" s="16" t="s">
        <v>21</v>
      </c>
      <c r="O4" s="16" t="s">
        <v>59</v>
      </c>
      <c r="P4" s="16" t="s">
        <v>57</v>
      </c>
      <c r="Q4" s="16" t="s">
        <v>22</v>
      </c>
      <c r="R4" s="16" t="s">
        <v>23</v>
      </c>
      <c r="S4" s="16" t="s">
        <v>24</v>
      </c>
      <c r="T4" s="16" t="s">
        <v>58</v>
      </c>
      <c r="U4" s="16" t="s">
        <v>25</v>
      </c>
      <c r="V4" s="16" t="s">
        <v>26</v>
      </c>
      <c r="W4" s="16" t="s">
        <v>27</v>
      </c>
      <c r="X4" s="16" t="s">
        <v>7</v>
      </c>
      <c r="Y4" s="16"/>
      <c r="Z4" s="16"/>
      <c r="AA4" s="16"/>
      <c r="AB4" s="16"/>
      <c r="AC4" s="16"/>
      <c r="AD4" s="16"/>
      <c r="AE4" s="17" t="s">
        <v>55</v>
      </c>
      <c r="AF4" s="18" t="s">
        <v>28</v>
      </c>
      <c r="AG4" s="19" t="s">
        <v>29</v>
      </c>
    </row>
    <row r="5" spans="1:33" ht="11.25">
      <c r="A5" s="20">
        <v>1000</v>
      </c>
      <c r="B5" s="20" t="s">
        <v>30</v>
      </c>
      <c r="C5" s="21">
        <f>C6+C7</f>
        <v>72694</v>
      </c>
      <c r="D5" s="21">
        <f aca="true" t="shared" si="0" ref="D5:AG5">D6+D7</f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834</v>
      </c>
      <c r="N5" s="21">
        <f t="shared" si="0"/>
        <v>9078</v>
      </c>
      <c r="O5" s="21">
        <f>O6+O7</f>
        <v>0</v>
      </c>
      <c r="P5" s="21">
        <f>P6+P7</f>
        <v>9623</v>
      </c>
      <c r="Q5" s="21">
        <f t="shared" si="0"/>
        <v>1294</v>
      </c>
      <c r="R5" s="21">
        <f t="shared" si="0"/>
        <v>8456</v>
      </c>
      <c r="S5" s="21">
        <f t="shared" si="0"/>
        <v>17628</v>
      </c>
      <c r="T5" s="21">
        <f t="shared" si="0"/>
        <v>0</v>
      </c>
      <c r="U5" s="21">
        <f t="shared" si="0"/>
        <v>12219</v>
      </c>
      <c r="V5" s="21">
        <f t="shared" si="0"/>
        <v>0</v>
      </c>
      <c r="W5" s="21">
        <f t="shared" si="0"/>
        <v>0</v>
      </c>
      <c r="X5" s="21">
        <f t="shared" si="0"/>
        <v>0</v>
      </c>
      <c r="Y5" s="21">
        <f t="shared" si="0"/>
        <v>0</v>
      </c>
      <c r="Z5" s="21">
        <f t="shared" si="0"/>
        <v>0</v>
      </c>
      <c r="AA5" s="21">
        <f t="shared" si="0"/>
        <v>0</v>
      </c>
      <c r="AB5" s="21">
        <f t="shared" si="0"/>
        <v>0</v>
      </c>
      <c r="AC5" s="21">
        <f t="shared" si="0"/>
        <v>0</v>
      </c>
      <c r="AD5" s="21">
        <f t="shared" si="0"/>
        <v>0</v>
      </c>
      <c r="AE5" s="21">
        <f t="shared" si="0"/>
        <v>131826</v>
      </c>
      <c r="AF5" s="21">
        <f>AF6+AF7</f>
        <v>0</v>
      </c>
      <c r="AG5" s="21">
        <f t="shared" si="0"/>
        <v>0</v>
      </c>
    </row>
    <row r="6" spans="1:33" ht="11.25">
      <c r="A6" s="22">
        <v>1100</v>
      </c>
      <c r="B6" s="23" t="s">
        <v>31</v>
      </c>
      <c r="C6" s="24">
        <v>55712</v>
      </c>
      <c r="D6" s="24"/>
      <c r="E6" s="24"/>
      <c r="F6" s="24"/>
      <c r="G6" s="24"/>
      <c r="H6" s="24"/>
      <c r="I6" s="24"/>
      <c r="J6" s="24"/>
      <c r="K6" s="24"/>
      <c r="L6" s="24"/>
      <c r="M6" s="24">
        <v>538</v>
      </c>
      <c r="N6" s="24">
        <v>6769</v>
      </c>
      <c r="O6" s="24"/>
      <c r="P6" s="24">
        <v>7755</v>
      </c>
      <c r="Q6" s="24">
        <v>900</v>
      </c>
      <c r="R6" s="24">
        <v>6541</v>
      </c>
      <c r="S6" s="24">
        <v>13685</v>
      </c>
      <c r="T6" s="24"/>
      <c r="U6" s="24">
        <v>9500</v>
      </c>
      <c r="V6" s="24"/>
      <c r="W6" s="24"/>
      <c r="X6" s="24"/>
      <c r="Y6" s="24"/>
      <c r="Z6" s="24"/>
      <c r="AA6" s="24"/>
      <c r="AB6" s="24"/>
      <c r="AC6" s="24"/>
      <c r="AD6" s="24"/>
      <c r="AE6" s="21">
        <v>101400</v>
      </c>
      <c r="AF6" s="24">
        <v>0</v>
      </c>
      <c r="AG6" s="24">
        <v>0</v>
      </c>
    </row>
    <row r="7" spans="1:33" ht="23.25" customHeight="1">
      <c r="A7" s="25">
        <v>1200</v>
      </c>
      <c r="B7" s="26" t="s">
        <v>32</v>
      </c>
      <c r="C7" s="27">
        <v>16982</v>
      </c>
      <c r="D7" s="27"/>
      <c r="E7" s="27"/>
      <c r="F7" s="27"/>
      <c r="G7" s="27"/>
      <c r="H7" s="27"/>
      <c r="I7" s="27"/>
      <c r="J7" s="27"/>
      <c r="K7" s="27"/>
      <c r="L7" s="27"/>
      <c r="M7" s="27">
        <v>296</v>
      </c>
      <c r="N7" s="27">
        <v>2309</v>
      </c>
      <c r="O7" s="27"/>
      <c r="P7" s="27">
        <v>1868</v>
      </c>
      <c r="Q7" s="27">
        <v>394</v>
      </c>
      <c r="R7" s="27">
        <v>1915</v>
      </c>
      <c r="S7" s="27">
        <v>3943</v>
      </c>
      <c r="T7" s="27"/>
      <c r="U7" s="27">
        <v>2719</v>
      </c>
      <c r="V7" s="27"/>
      <c r="W7" s="27"/>
      <c r="X7" s="27"/>
      <c r="Y7" s="27"/>
      <c r="Z7" s="28"/>
      <c r="AA7" s="27"/>
      <c r="AB7" s="27"/>
      <c r="AC7" s="27"/>
      <c r="AD7" s="27">
        <v>0</v>
      </c>
      <c r="AE7" s="21">
        <v>30426</v>
      </c>
      <c r="AF7" s="27"/>
      <c r="AG7" s="27"/>
    </row>
    <row r="8" spans="1:33" ht="11.25">
      <c r="A8" s="29">
        <v>2000</v>
      </c>
      <c r="B8" s="30" t="s">
        <v>33</v>
      </c>
      <c r="C8" s="31">
        <f>C9+C10+C11+C12+C13</f>
        <v>35686</v>
      </c>
      <c r="D8" s="31">
        <f aca="true" t="shared" si="1" ref="D8:X8">D9+D10+D11+D12+D13</f>
        <v>0</v>
      </c>
      <c r="E8" s="31">
        <f t="shared" si="1"/>
        <v>43366</v>
      </c>
      <c r="F8" s="31">
        <f t="shared" si="1"/>
        <v>0</v>
      </c>
      <c r="G8" s="31">
        <f t="shared" si="1"/>
        <v>0</v>
      </c>
      <c r="H8" s="31">
        <f t="shared" si="1"/>
        <v>22080</v>
      </c>
      <c r="I8" s="31">
        <f t="shared" si="1"/>
        <v>500</v>
      </c>
      <c r="J8" s="31">
        <f t="shared" si="1"/>
        <v>0</v>
      </c>
      <c r="K8" s="31">
        <f>K9+K10+K11+K12+K13</f>
        <v>7714</v>
      </c>
      <c r="L8" s="31">
        <f t="shared" si="1"/>
        <v>9429</v>
      </c>
      <c r="M8" s="31">
        <f t="shared" si="1"/>
        <v>4350</v>
      </c>
      <c r="N8" s="31">
        <f t="shared" si="1"/>
        <v>10202</v>
      </c>
      <c r="O8" s="31">
        <f>O9+O10+O11+O12+O13</f>
        <v>2615</v>
      </c>
      <c r="P8" s="31">
        <f>P9+P10+P11+P12+P13</f>
        <v>7900</v>
      </c>
      <c r="Q8" s="31">
        <f t="shared" si="1"/>
        <v>1900</v>
      </c>
      <c r="R8" s="31">
        <f t="shared" si="1"/>
        <v>4406</v>
      </c>
      <c r="S8" s="31">
        <f t="shared" si="1"/>
        <v>7420</v>
      </c>
      <c r="T8" s="31">
        <f t="shared" si="1"/>
        <v>300</v>
      </c>
      <c r="U8" s="31">
        <f t="shared" si="1"/>
        <v>21461</v>
      </c>
      <c r="V8" s="31">
        <f t="shared" si="1"/>
        <v>300</v>
      </c>
      <c r="W8" s="31">
        <f t="shared" si="1"/>
        <v>0</v>
      </c>
      <c r="X8" s="31">
        <f t="shared" si="1"/>
        <v>0</v>
      </c>
      <c r="Y8" s="31" t="e">
        <f>Y9+Y10+Y11+Y12+Y13+#REF!</f>
        <v>#REF!</v>
      </c>
      <c r="Z8" s="31" t="e">
        <f>Z9+Z10+Z11+Z12+Z13+#REF!</f>
        <v>#REF!</v>
      </c>
      <c r="AA8" s="31" t="e">
        <f>AA9+AA10+AA11+AA12+AA13+#REF!</f>
        <v>#REF!</v>
      </c>
      <c r="AB8" s="31" t="e">
        <f>AB9+AB10+AB11+AB12+AB13+#REF!</f>
        <v>#REF!</v>
      </c>
      <c r="AC8" s="31" t="e">
        <f>AC9+AC10+AC11+AC12+AC13+#REF!</f>
        <v>#REF!</v>
      </c>
      <c r="AD8" s="31" t="e">
        <f>AD9+AD10+AD11+AD12+AD13+#REF!</f>
        <v>#REF!</v>
      </c>
      <c r="AE8" s="31">
        <f>AE9+AE10+AE11+AE12+AE13</f>
        <v>179629</v>
      </c>
      <c r="AF8" s="31">
        <f>AF9+AF10+AF11+AF12+AF13</f>
        <v>0</v>
      </c>
      <c r="AG8" s="31">
        <f>AG9+AG10+AG11+AG12+AG13</f>
        <v>0</v>
      </c>
    </row>
    <row r="9" spans="1:33" ht="22.5">
      <c r="A9" s="25">
        <v>2100</v>
      </c>
      <c r="B9" s="26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>
        <v>0</v>
      </c>
      <c r="Z9" s="27">
        <v>0</v>
      </c>
      <c r="AA9" s="27"/>
      <c r="AB9" s="27"/>
      <c r="AC9" s="27"/>
      <c r="AD9" s="27">
        <v>0</v>
      </c>
      <c r="AE9" s="21">
        <f>C9+D9+E9+F9+G9+H9+I9+J9+K9+L9+M9+O9+Q9+R9+S9+T9+U9+V9+W9+X9+Y9+Z9+AA9+AB9+AC9+AD9</f>
        <v>0</v>
      </c>
      <c r="AF9" s="27"/>
      <c r="AG9" s="27"/>
    </row>
    <row r="10" spans="1:33" ht="15" customHeight="1">
      <c r="A10" s="25">
        <v>2200</v>
      </c>
      <c r="B10" s="26" t="s">
        <v>0</v>
      </c>
      <c r="C10" s="27">
        <v>22756</v>
      </c>
      <c r="D10" s="27"/>
      <c r="E10" s="27">
        <v>43366</v>
      </c>
      <c r="F10" s="27"/>
      <c r="G10" s="27"/>
      <c r="H10" s="27">
        <v>22080</v>
      </c>
      <c r="I10" s="27">
        <v>500</v>
      </c>
      <c r="J10" s="27"/>
      <c r="K10" s="27">
        <v>6000</v>
      </c>
      <c r="L10" s="27">
        <v>8949</v>
      </c>
      <c r="M10" s="27">
        <v>4300</v>
      </c>
      <c r="N10" s="27">
        <v>9080</v>
      </c>
      <c r="O10" s="27">
        <v>1307</v>
      </c>
      <c r="P10" s="27">
        <v>2400</v>
      </c>
      <c r="Q10" s="27">
        <v>1900</v>
      </c>
      <c r="R10" s="27">
        <v>1856</v>
      </c>
      <c r="S10" s="27">
        <v>4360</v>
      </c>
      <c r="T10" s="27">
        <v>300</v>
      </c>
      <c r="U10" s="27">
        <v>10831</v>
      </c>
      <c r="V10" s="27"/>
      <c r="W10" s="27"/>
      <c r="X10" s="27"/>
      <c r="Y10" s="27"/>
      <c r="Z10" s="27"/>
      <c r="AA10" s="27">
        <v>0</v>
      </c>
      <c r="AB10" s="27"/>
      <c r="AC10" s="27"/>
      <c r="AD10" s="27"/>
      <c r="AE10" s="21">
        <v>139985</v>
      </c>
      <c r="AF10" s="27"/>
      <c r="AG10" s="27"/>
    </row>
    <row r="11" spans="1:33" ht="45">
      <c r="A11" s="32">
        <v>2300</v>
      </c>
      <c r="B11" s="26" t="s">
        <v>34</v>
      </c>
      <c r="C11" s="27">
        <v>12930</v>
      </c>
      <c r="D11" s="27"/>
      <c r="E11" s="27"/>
      <c r="F11" s="27"/>
      <c r="G11" s="27"/>
      <c r="H11" s="27"/>
      <c r="I11" s="27"/>
      <c r="J11" s="27"/>
      <c r="K11" s="27">
        <v>500</v>
      </c>
      <c r="L11" s="27"/>
      <c r="M11" s="27">
        <v>50</v>
      </c>
      <c r="N11" s="27">
        <v>1122</v>
      </c>
      <c r="O11" s="27">
        <v>1308</v>
      </c>
      <c r="P11" s="27">
        <v>5500</v>
      </c>
      <c r="Q11" s="27"/>
      <c r="R11" s="27">
        <v>1270</v>
      </c>
      <c r="S11" s="27">
        <v>3060</v>
      </c>
      <c r="T11" s="27"/>
      <c r="U11" s="27">
        <v>10630</v>
      </c>
      <c r="V11" s="27">
        <v>300</v>
      </c>
      <c r="W11" s="27"/>
      <c r="X11" s="27"/>
      <c r="Y11" s="27"/>
      <c r="Z11" s="27"/>
      <c r="AA11" s="27"/>
      <c r="AB11" s="27"/>
      <c r="AC11" s="27"/>
      <c r="AD11" s="27">
        <v>0</v>
      </c>
      <c r="AE11" s="21">
        <v>36670</v>
      </c>
      <c r="AF11" s="27"/>
      <c r="AG11" s="27"/>
    </row>
    <row r="12" spans="1:33" s="13" customFormat="1" ht="11.25">
      <c r="A12" s="25">
        <v>2400</v>
      </c>
      <c r="B12" s="26" t="s">
        <v>35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>
        <v>1280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1">
        <f>C12+D12+E12+F12+G12+H12+I12+J12+K12+L12+M12+O12+Q12+R12+S12+T12+U12+V12+W12+X12+Y12+Z12+AA12+AB12+AC12+AD12</f>
        <v>1280</v>
      </c>
      <c r="AF12" s="27"/>
      <c r="AG12" s="27"/>
    </row>
    <row r="13" spans="1:33" s="13" customFormat="1" ht="22.5">
      <c r="A13" s="25">
        <v>2500</v>
      </c>
      <c r="B13" s="26" t="s">
        <v>36</v>
      </c>
      <c r="C13" s="27"/>
      <c r="D13" s="27"/>
      <c r="E13" s="27"/>
      <c r="F13" s="27"/>
      <c r="G13" s="27"/>
      <c r="H13" s="27"/>
      <c r="I13" s="27"/>
      <c r="J13" s="27"/>
      <c r="K13" s="27">
        <v>1214</v>
      </c>
      <c r="L13" s="27">
        <v>480</v>
      </c>
      <c r="M13" s="27"/>
      <c r="N13" s="27">
        <v>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1">
        <f>C13+D13+E13+F13+G13+H13+I13+J13+K13+L13+M13+O13+Q13+R13+S13+T13+U13+V13+W13+X13+Y13+Z13+AA13+AB13+AC13+AD13</f>
        <v>1694</v>
      </c>
      <c r="AF13" s="27"/>
      <c r="AG13" s="27"/>
    </row>
    <row r="14" spans="1:33" s="13" customFormat="1" ht="11.25">
      <c r="A14" s="29">
        <v>3000</v>
      </c>
      <c r="B14" s="30" t="s">
        <v>37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21">
        <f>C14+D14+E14+F14+G14+H14+I14+J14+K14+L14+M14+O14+Q14+R14+S14+T14+U14+V14+W14+X14+Y14+Z14+AA14+AB14+AC14+AD14</f>
        <v>0</v>
      </c>
      <c r="AF14" s="31"/>
      <c r="AG14" s="31"/>
    </row>
    <row r="15" spans="1:33" ht="11.25">
      <c r="A15" s="29">
        <v>4000</v>
      </c>
      <c r="B15" s="30" t="s">
        <v>38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/>
      <c r="AE15" s="21">
        <f>C15+D15+E15+F15+G15+H15+I15+J15+K15+L15+M15+O15+Q15+R15+S15+T15+U15+V15+W15+X15+Y15+Z15+AA15+AB15+AC15+AD15</f>
        <v>0</v>
      </c>
      <c r="AF15" s="31"/>
      <c r="AG15" s="31"/>
    </row>
    <row r="16" spans="1:33" ht="11.25">
      <c r="A16" s="29">
        <v>5000</v>
      </c>
      <c r="B16" s="30" t="s">
        <v>39</v>
      </c>
      <c r="C16" s="31">
        <f>C17+C18</f>
        <v>2000</v>
      </c>
      <c r="D16" s="31">
        <f aca="true" t="shared" si="2" ref="D16:X16">D17+D18</f>
        <v>0</v>
      </c>
      <c r="E16" s="31">
        <f t="shared" si="2"/>
        <v>0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1">
        <f t="shared" si="2"/>
        <v>0</v>
      </c>
      <c r="J16" s="31">
        <f t="shared" si="2"/>
        <v>0</v>
      </c>
      <c r="K16" s="31">
        <f>K17+K18</f>
        <v>0</v>
      </c>
      <c r="L16" s="31">
        <f t="shared" si="2"/>
        <v>0</v>
      </c>
      <c r="M16" s="31">
        <f t="shared" si="2"/>
        <v>0</v>
      </c>
      <c r="N16" s="31">
        <f t="shared" si="2"/>
        <v>500</v>
      </c>
      <c r="O16" s="31">
        <f>O17+O18</f>
        <v>0</v>
      </c>
      <c r="P16" s="31">
        <f>P17+P18</f>
        <v>1742</v>
      </c>
      <c r="Q16" s="31">
        <f t="shared" si="2"/>
        <v>0</v>
      </c>
      <c r="R16" s="31">
        <f t="shared" si="2"/>
        <v>2469</v>
      </c>
      <c r="S16" s="31">
        <f t="shared" si="2"/>
        <v>1450</v>
      </c>
      <c r="T16" s="31">
        <f t="shared" si="2"/>
        <v>0</v>
      </c>
      <c r="U16" s="31">
        <f t="shared" si="2"/>
        <v>0</v>
      </c>
      <c r="V16" s="31">
        <f t="shared" si="2"/>
        <v>0</v>
      </c>
      <c r="W16" s="31">
        <f t="shared" si="2"/>
        <v>0</v>
      </c>
      <c r="X16" s="31">
        <f t="shared" si="2"/>
        <v>0</v>
      </c>
      <c r="Y16" s="31" t="e">
        <f>Y17+Y18+#REF!</f>
        <v>#REF!</v>
      </c>
      <c r="Z16" s="31" t="e">
        <f>Z17+Z18+#REF!</f>
        <v>#REF!</v>
      </c>
      <c r="AA16" s="31" t="e">
        <f>AA17+AA18+#REF!</f>
        <v>#REF!</v>
      </c>
      <c r="AB16" s="31" t="e">
        <f>AB17+AB18+#REF!</f>
        <v>#REF!</v>
      </c>
      <c r="AC16" s="31" t="e">
        <f>AC17+AC18+#REF!</f>
        <v>#REF!</v>
      </c>
      <c r="AD16" s="31" t="e">
        <f>AD17+AD18+#REF!</f>
        <v>#REF!</v>
      </c>
      <c r="AE16" s="31">
        <f>AE17+AE18</f>
        <v>8161</v>
      </c>
      <c r="AF16" s="31">
        <f>AF17+AF18</f>
        <v>0</v>
      </c>
      <c r="AG16" s="31">
        <f>AG17+AG18</f>
        <v>0</v>
      </c>
    </row>
    <row r="17" spans="1:33" ht="11.25">
      <c r="A17" s="25">
        <v>5100</v>
      </c>
      <c r="B17" s="26" t="s">
        <v>40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1">
        <f>C17+D17+E17+F17+G17+H17+I17+J17+K17+L17+M17+O17+Q17+R17+S17+T17+U17+V17+W17+X17+Y17+Z17+AA17+AB17+AC17+AD17</f>
        <v>0</v>
      </c>
      <c r="AF17" s="27"/>
      <c r="AG17" s="27"/>
    </row>
    <row r="18" spans="1:33" s="13" customFormat="1" ht="11.25">
      <c r="A18" s="25">
        <v>5200</v>
      </c>
      <c r="B18" s="26" t="s">
        <v>2</v>
      </c>
      <c r="C18" s="27">
        <v>2000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>
        <v>500</v>
      </c>
      <c r="O18" s="27"/>
      <c r="P18" s="27">
        <v>1742</v>
      </c>
      <c r="Q18" s="27"/>
      <c r="R18" s="27">
        <v>2469</v>
      </c>
      <c r="S18" s="27">
        <v>1450</v>
      </c>
      <c r="T18" s="27"/>
      <c r="U18" s="27"/>
      <c r="V18" s="27"/>
      <c r="W18" s="27"/>
      <c r="X18" s="27"/>
      <c r="Y18" s="27"/>
      <c r="Z18" s="33"/>
      <c r="AA18" s="27">
        <v>0</v>
      </c>
      <c r="AB18" s="27">
        <v>0</v>
      </c>
      <c r="AC18" s="27">
        <v>0</v>
      </c>
      <c r="AD18" s="27">
        <v>0</v>
      </c>
      <c r="AE18" s="21">
        <v>8161</v>
      </c>
      <c r="AF18" s="27"/>
      <c r="AG18" s="27"/>
    </row>
    <row r="19" spans="1:33" ht="11.25">
      <c r="A19" s="29">
        <v>6000</v>
      </c>
      <c r="B19" s="30" t="s">
        <v>41</v>
      </c>
      <c r="C19" s="31">
        <f aca="true" t="shared" si="3" ref="C19:V19">C20+C21</f>
        <v>0</v>
      </c>
      <c r="D19" s="31">
        <f t="shared" si="3"/>
        <v>0</v>
      </c>
      <c r="E19" s="31">
        <f t="shared" si="3"/>
        <v>0</v>
      </c>
      <c r="F19" s="31">
        <f t="shared" si="3"/>
        <v>0</v>
      </c>
      <c r="G19" s="31">
        <f t="shared" si="3"/>
        <v>0</v>
      </c>
      <c r="H19" s="31">
        <f t="shared" si="3"/>
        <v>0</v>
      </c>
      <c r="I19" s="31">
        <f t="shared" si="3"/>
        <v>0</v>
      </c>
      <c r="J19" s="31">
        <f t="shared" si="3"/>
        <v>0</v>
      </c>
      <c r="K19" s="31">
        <f>K20+K21</f>
        <v>0</v>
      </c>
      <c r="L19" s="31">
        <f t="shared" si="3"/>
        <v>0</v>
      </c>
      <c r="M19" s="31">
        <f t="shared" si="3"/>
        <v>0</v>
      </c>
      <c r="N19" s="31">
        <f t="shared" si="3"/>
        <v>0</v>
      </c>
      <c r="O19" s="31">
        <f>O20+O21</f>
        <v>0</v>
      </c>
      <c r="P19" s="31">
        <f>P20+P21</f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>W20+W21+W22</f>
        <v>29429</v>
      </c>
      <c r="X19" s="31">
        <f>X20+X21</f>
        <v>2400</v>
      </c>
      <c r="Y19" s="31">
        <f>Y20+Y21</f>
        <v>0</v>
      </c>
      <c r="Z19" s="31">
        <f>Z20+Z21</f>
        <v>0</v>
      </c>
      <c r="AA19" s="31">
        <f>AA20+AA21</f>
        <v>0</v>
      </c>
      <c r="AB19" s="31">
        <f>AB20+AB21</f>
        <v>0</v>
      </c>
      <c r="AC19" s="31">
        <f>AC20+AC21+AC22</f>
        <v>0</v>
      </c>
      <c r="AD19" s="31">
        <f>AD20+AD21</f>
        <v>0</v>
      </c>
      <c r="AE19" s="31">
        <f>AE20+AE21+AE22</f>
        <v>31829</v>
      </c>
      <c r="AF19" s="31">
        <f>AF20+AF21</f>
        <v>0</v>
      </c>
      <c r="AG19" s="31">
        <f>AG20+AG21</f>
        <v>0</v>
      </c>
    </row>
    <row r="20" spans="1:33" ht="11.25">
      <c r="A20" s="25">
        <v>6200</v>
      </c>
      <c r="B20" s="34" t="s">
        <v>42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>
        <v>24269</v>
      </c>
      <c r="X20" s="27">
        <v>2400</v>
      </c>
      <c r="Y20" s="27">
        <v>0</v>
      </c>
      <c r="Z20" s="27">
        <v>0</v>
      </c>
      <c r="AA20" s="27"/>
      <c r="AB20" s="27"/>
      <c r="AC20" s="27"/>
      <c r="AD20" s="27"/>
      <c r="AE20" s="21">
        <f>C20+D20+E20+F20+G20+H20+I20+J20+K20+L20+M20+O20+Q20+R20+S20+T20+U20+V20+W20+X20+Y20+Z20+AA20+AB20+AC20+AD20</f>
        <v>26669</v>
      </c>
      <c r="AF20" s="27"/>
      <c r="AG20" s="27"/>
    </row>
    <row r="21" spans="1:33" s="13" customFormat="1" ht="11.25">
      <c r="A21" s="25">
        <v>6300</v>
      </c>
      <c r="B21" s="26" t="s">
        <v>43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>
        <v>280</v>
      </c>
      <c r="X21" s="27"/>
      <c r="Y21" s="27">
        <v>0</v>
      </c>
      <c r="Z21" s="27">
        <v>0</v>
      </c>
      <c r="AA21" s="27">
        <v>0</v>
      </c>
      <c r="AB21" s="27">
        <v>0</v>
      </c>
      <c r="AC21" s="27"/>
      <c r="AD21" s="27"/>
      <c r="AE21" s="21">
        <f>C21+D21+E21+F21+G21+H21+I21+J21+K21+L21+M21+O21+Q21+R21+S21+T21+U21+V21+W21+X21+Y21+Z21+AA21+AB21+AC21+AD21</f>
        <v>280</v>
      </c>
      <c r="AF21" s="27"/>
      <c r="AG21" s="27"/>
    </row>
    <row r="22" spans="1:33" s="13" customFormat="1" ht="11.25">
      <c r="A22" s="25">
        <v>6400</v>
      </c>
      <c r="B22" s="50" t="s">
        <v>44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4880</v>
      </c>
      <c r="X22" s="27">
        <v>0</v>
      </c>
      <c r="Y22" s="27"/>
      <c r="Z22" s="27"/>
      <c r="AA22" s="27"/>
      <c r="AB22" s="27"/>
      <c r="AC22" s="27"/>
      <c r="AD22" s="27"/>
      <c r="AE22" s="21">
        <f>C22+D22+E22+F22+G22+H22+I22+J22+K22+L22+M22+O22+Q22+R22+S22+T22+U22+V22+W22+X22+Y22+Z22+AA22+AB22+AC22+AD22</f>
        <v>4880</v>
      </c>
      <c r="AF22" s="27"/>
      <c r="AG22" s="27"/>
    </row>
    <row r="23" spans="1:33" s="13" customFormat="1" ht="56.25">
      <c r="A23" s="35">
        <v>7000</v>
      </c>
      <c r="B23" s="36" t="s">
        <v>45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/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21">
        <f>C23+D23+E23+F23+G23+H23+I23+J23+K23+L23+M23+O23+Q23+R23+S23+T23+U23+V23+W23+X23+Y23+Z23+AA23+AB23+AC23+AD23</f>
        <v>0</v>
      </c>
      <c r="AF23" s="31">
        <v>0</v>
      </c>
      <c r="AG23" s="31">
        <v>0</v>
      </c>
    </row>
    <row r="24" spans="1:99" ht="11.25">
      <c r="A24" s="37"/>
      <c r="B24" s="38" t="s">
        <v>46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21">
        <f>C24+D24+E24+F24+G24+H24+I24+J24+K24+L24+M24+O24+Q24+R24+S24+T24+U24+V24+W24+X24+Y24+Z24+AA24+AB24+AC24+AD24</f>
        <v>0</v>
      </c>
      <c r="AF24" s="49"/>
      <c r="AG24" s="49"/>
      <c r="CP24" s="14"/>
      <c r="CQ24" s="14"/>
      <c r="CR24" s="14"/>
      <c r="CS24" s="14"/>
      <c r="CT24" s="14"/>
      <c r="CU24" s="14"/>
    </row>
    <row r="25" spans="1:99" ht="13.5" customHeight="1">
      <c r="A25" s="40" t="s">
        <v>47</v>
      </c>
      <c r="B25" s="30" t="s">
        <v>48</v>
      </c>
      <c r="C25" s="41">
        <f aca="true" t="shared" si="4" ref="C25:AD25">C5+C8+C14+C15+C16+C19+C23</f>
        <v>110380</v>
      </c>
      <c r="D25" s="42">
        <f t="shared" si="4"/>
        <v>0</v>
      </c>
      <c r="E25" s="42">
        <f t="shared" si="4"/>
        <v>43366</v>
      </c>
      <c r="F25" s="42">
        <f t="shared" si="4"/>
        <v>0</v>
      </c>
      <c r="G25" s="42">
        <f t="shared" si="4"/>
        <v>0</v>
      </c>
      <c r="H25" s="42">
        <f t="shared" si="4"/>
        <v>22080</v>
      </c>
      <c r="I25" s="42">
        <f t="shared" si="4"/>
        <v>500</v>
      </c>
      <c r="J25" s="42">
        <f t="shared" si="4"/>
        <v>0</v>
      </c>
      <c r="K25" s="42">
        <f>K5+K8+K14+K15+K16+K19+K23</f>
        <v>7714</v>
      </c>
      <c r="L25" s="42">
        <f t="shared" si="4"/>
        <v>9429</v>
      </c>
      <c r="M25" s="42">
        <f t="shared" si="4"/>
        <v>5184</v>
      </c>
      <c r="N25" s="42">
        <f t="shared" si="4"/>
        <v>19780</v>
      </c>
      <c r="O25" s="42">
        <f>O5+O8+O14+O15+O16+O19+O23</f>
        <v>2615</v>
      </c>
      <c r="P25" s="41">
        <f>P5+P8+P14+P15+P16+P19+P23</f>
        <v>19265</v>
      </c>
      <c r="Q25" s="42">
        <f t="shared" si="4"/>
        <v>3194</v>
      </c>
      <c r="R25" s="42">
        <f t="shared" si="4"/>
        <v>15331</v>
      </c>
      <c r="S25" s="42">
        <f t="shared" si="4"/>
        <v>26498</v>
      </c>
      <c r="T25" s="42">
        <f t="shared" si="4"/>
        <v>300</v>
      </c>
      <c r="U25" s="42">
        <f t="shared" si="4"/>
        <v>33680</v>
      </c>
      <c r="V25" s="42">
        <f t="shared" si="4"/>
        <v>300</v>
      </c>
      <c r="W25" s="42">
        <f t="shared" si="4"/>
        <v>29429</v>
      </c>
      <c r="X25" s="42">
        <f t="shared" si="4"/>
        <v>2400</v>
      </c>
      <c r="Y25" s="42" t="e">
        <f t="shared" si="4"/>
        <v>#REF!</v>
      </c>
      <c r="Z25" s="42" t="e">
        <f t="shared" si="4"/>
        <v>#REF!</v>
      </c>
      <c r="AA25" s="42" t="e">
        <f t="shared" si="4"/>
        <v>#REF!</v>
      </c>
      <c r="AB25" s="41" t="e">
        <f t="shared" si="4"/>
        <v>#REF!</v>
      </c>
      <c r="AC25" s="41" t="e">
        <f t="shared" si="4"/>
        <v>#REF!</v>
      </c>
      <c r="AD25" s="42" t="e">
        <f t="shared" si="4"/>
        <v>#REF!</v>
      </c>
      <c r="AE25" s="48">
        <v>351445</v>
      </c>
      <c r="AF25" s="43">
        <f>AF24</f>
        <v>0</v>
      </c>
      <c r="AG25" s="42">
        <f>AG24</f>
        <v>0</v>
      </c>
      <c r="AL25" s="14"/>
      <c r="AM25" s="14"/>
      <c r="AN25" s="14"/>
      <c r="AO25" s="14"/>
      <c r="AP25" s="14"/>
      <c r="AQ25" s="14"/>
      <c r="CP25" s="14"/>
      <c r="CQ25" s="14"/>
      <c r="CR25" s="14"/>
      <c r="CS25" s="14"/>
      <c r="CT25" s="14"/>
      <c r="CU25" s="14"/>
    </row>
    <row r="26" spans="1:31" s="14" customFormat="1" ht="11.25">
      <c r="A26" s="4"/>
      <c r="B26" s="4"/>
      <c r="C26" s="5"/>
      <c r="AE26" s="15"/>
    </row>
    <row r="27" spans="1:15" s="14" customFormat="1" ht="11.25">
      <c r="A27" s="4"/>
      <c r="B27" s="44" t="s">
        <v>49</v>
      </c>
      <c r="C27" s="44"/>
      <c r="D27" s="45"/>
      <c r="E27" s="44"/>
      <c r="F27" s="44"/>
      <c r="G27" s="44"/>
      <c r="H27" s="44"/>
      <c r="I27" s="44"/>
      <c r="J27" s="44"/>
      <c r="K27" s="44"/>
      <c r="L27" s="4"/>
      <c r="O27" s="45"/>
    </row>
    <row r="28" spans="32:51" ht="11.25"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41:51" ht="11.25"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Elga Dzedzele</dc:creator>
  <cp:keywords/>
  <dc:description/>
  <cp:lastModifiedBy>Santa Hermane</cp:lastModifiedBy>
  <cp:lastPrinted>2020-10-16T09:52:51Z</cp:lastPrinted>
  <dcterms:created xsi:type="dcterms:W3CDTF">2019-09-16T08:41:53Z</dcterms:created>
  <dcterms:modified xsi:type="dcterms:W3CDTF">2020-10-16T09:53:33Z</dcterms:modified>
  <cp:category/>
  <cp:version/>
  <cp:contentType/>
  <cp:contentStatus/>
</cp:coreProperties>
</file>