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Rembates iela_Lielvārde"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 i="1" l="1"/>
  <c r="C17" i="1" l="1"/>
  <c r="D14" i="1"/>
  <c r="D16" i="1"/>
  <c r="D17" i="1" l="1"/>
  <c r="D11" i="1"/>
  <c r="D12" i="1"/>
</calcChain>
</file>

<file path=xl/sharedStrings.xml><?xml version="1.0" encoding="utf-8"?>
<sst xmlns="http://schemas.openxmlformats.org/spreadsheetml/2006/main" count="89" uniqueCount="75">
  <si>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</si>
  <si>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</si>
  <si>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</si>
  <si>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</si>
  <si>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</si>
  <si>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</si>
  <si>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</si>
  <si>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</si>
  <si>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</si>
  <si>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</si>
  <si>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</si>
  <si>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</si>
  <si>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</si>
  <si>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</si>
  <si>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</si>
  <si>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</si>
  <si>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</si>
  <si>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</si>
  <si>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</si>
  <si>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</si>
  <si>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</si>
  <si>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</si>
  <si>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</si>
  <si>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</si>
  <si>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</si>
  <si>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</si>
  <si>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</si>
  <si>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</si>
  <si>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</si>
  <si>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</si>
  <si>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</si>
  <si>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</si>
  <si>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</si>
  <si>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</si>
  <si>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</si>
  <si>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</si>
  <si>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</si>
  <si>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</si>
  <si>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</si>
  <si>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</si>
  <si>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</si>
  <si>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</si>
  <si>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</si>
  <si>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</si>
  <si>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</si>
  <si>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</si>
  <si>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</si>
  <si>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</si>
  <si>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</si>
  <si>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</si>
  <si>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</si>
  <si>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</si>
  <si>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</si>
  <si>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</si>
  <si>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</si>
  <si>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</si>
  <si>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</si>
  <si>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</si>
  <si>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</si>
  <si>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</si>
  <si>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</si>
  <si>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</si>
  <si>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</si>
  <si>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</si>
  <si>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</si>
  <si>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r>
      <t>4.7.4. šo noteikumu </t>
    </r>
    <r>
      <rPr>
        <sz val="10"/>
        <color rgb="FF16497B"/>
        <rFont val="Arial"/>
        <family val="2"/>
        <charset val="186"/>
      </rPr>
      <t>3.1.2. apakšpunktā</t>
    </r>
    <r>
      <rPr>
        <sz val="10"/>
        <color rgb="FF414142"/>
        <rFont val="Arial"/>
        <family val="2"/>
        <charset val="186"/>
      </rPr>
      <t xml:space="preserve"> minētajā gadījumā:
– investīciju projekta ietvaros izbūvējamās transporta infrastruktūras </t>
    </r>
    <r>
      <rPr>
        <b/>
        <sz val="10"/>
        <color rgb="FF414142"/>
        <rFont val="Arial"/>
        <family val="2"/>
        <charset val="186"/>
      </rPr>
      <t xml:space="preserve">garumu kilometros </t>
    </r>
    <r>
      <rPr>
        <sz val="10"/>
        <color rgb="FF414142"/>
        <rFont val="Arial"/>
        <family val="2"/>
        <charset val="186"/>
      </rPr>
      <t xml:space="preserve">(atsevišķi izdalot transporta infrastruktūras </t>
    </r>
    <r>
      <rPr>
        <b/>
        <sz val="10"/>
        <color rgb="FF414142"/>
        <rFont val="Arial"/>
        <family val="2"/>
        <charset val="186"/>
      </rPr>
      <t>garumu pilsētā un ārpus pilsētas</t>
    </r>
    <r>
      <rPr>
        <sz val="10"/>
        <color rgb="FF414142"/>
        <rFont val="Arial"/>
        <family val="2"/>
        <charset val="186"/>
      </rPr>
      <t xml:space="preserve">), 
- investīciju projekta </t>
    </r>
    <r>
      <rPr>
        <b/>
        <sz val="10"/>
        <color rgb="FF414142"/>
        <rFont val="Arial"/>
        <family val="2"/>
        <charset val="186"/>
      </rPr>
      <t>vizuālo atainojumu</t>
    </r>
    <r>
      <rPr>
        <sz val="10"/>
        <color rgb="FF414142"/>
        <rFont val="Arial"/>
        <family val="2"/>
        <charset val="186"/>
      </rPr>
      <t xml:space="preserve">, 
- </t>
    </r>
    <r>
      <rPr>
        <b/>
        <sz val="10"/>
        <color rgb="FF414142"/>
        <rFont val="Arial"/>
        <family val="2"/>
        <charset val="186"/>
      </rPr>
      <t>konstatējumu par esošo un plānoto segum</t>
    </r>
    <r>
      <rPr>
        <sz val="10"/>
        <color rgb="FF414142"/>
        <rFont val="Arial"/>
        <family val="2"/>
        <charset val="186"/>
      </rPr>
      <t xml:space="preserve">u, 
- kā arī </t>
    </r>
    <r>
      <rPr>
        <b/>
        <sz val="10"/>
        <color rgb="FF414142"/>
        <rFont val="Arial"/>
        <family val="2"/>
        <charset val="186"/>
      </rPr>
      <t>apliecinājumu</t>
    </r>
    <r>
      <rPr>
        <sz val="10"/>
        <color rgb="FF414142"/>
        <rFont val="Arial"/>
        <family val="2"/>
        <charset val="186"/>
      </rPr>
      <t>, ka investīciju projektā iekļautie darbi nav kārtējie ielu vai ceļu uzturēšanas darbi atbilstoši normatīvajam regulējumam ceļu uzturēšanas jomā. 
Ja investīciju projektā ietverti vairāki ielu vai ceļu posmi, norāda izmaksu un izbūvējamās transporta infrastruktūras garuma (kilometros) sadalījumu pa posmiem. Ja attiecināms, iesniedz informāciju par investīciju projekta atbilstību šo noteikumu </t>
    </r>
    <r>
      <rPr>
        <sz val="10"/>
        <color rgb="FF16497B"/>
        <rFont val="Arial"/>
        <family val="2"/>
        <charset val="186"/>
      </rPr>
      <t>3.1.12. apakšpunktā</t>
    </r>
    <r>
      <rPr>
        <sz val="10"/>
        <color rgb="FF414142"/>
        <rFont val="Arial"/>
        <family val="2"/>
        <charset val="186"/>
      </rPr>
      <t> ​​​​​minētajiem nosacījumiem;</t>
    </r>
  </si>
  <si>
    <t xml:space="preserve">Elektronisko iepirkumu sistēma: https://www.eis.gov.lv/EKEIS/Supplier/Procurement/75682
Iepirkuma identifikācijas numurs: ONP 2022/15 </t>
  </si>
  <si>
    <t xml:space="preserve">Projekta lietas numurs Būvniecības informācijas sistēmā: BIS-BL-365219-1926.
Būvatļauja izsniegta 04.03.2021 (spēkā no 08.03.2021), Nr. BIS-BV-4.5-2021-100, projektēšanas nosacījumi izpildīti 13.12.2021.
</t>
  </si>
  <si>
    <t>Projekta ietvaros Ogres novada, Lielvārdes pilsētā tiks veikta Rembates ielas seguma pārbūve posmā no Stacijas ielas līdz Uzvaras ielai. Posma garums pilsētā: 1043.56 m (1.04 km), ārpus pilsētas: 0 m.
Iela atbilstoši ieteikumiem „Ceļu tīkla plānošana” pieskaitāma CIII kategorijai, kuras funkcija ir iekšējos vidējos centrus savienojoša iela.
Rembates ielas uzturēšanas izmaksas trīs gadus pirms pirms projekta īstenošanas veidoja kopā 30049 EUR (2021.g. 7262 EUR, 2020.g. 10051 EUR, 2019.g. 12736 EUR) un plānotā ielas uzturēšanas summa 10 gadu periodā pēc investīciju projekta īstenošanas ir 130 567 EUR ar PVN.
Esošais asfalta brauktuves platums pārbūvējamā posmā ir no 6.00m līdz 8.50m. Segums pārbūves posmā ir nolietojies: izveidojies plaisu tīkls visā posma garumā, vietām izdrupis asfalts un izveidojušās bedres. Ielai nav ceļa horizontālo apzīmējumu. Ielas posmā no Stacijas ielas līdz Andreja Pumpura ielai ir ietve ar betona plātņu segumu. Ietves segumā ir plaisas, betona segums pie brauktuves sadrupis, redzams stiegrojums. Uz Rembates ielas pirms Andreja Pumpura ielas ir esoša gājēju pāreja ar speciālo apgaismojumu, kas tiks saglabāts projekta ietvaros.
Ūdens novade ir atklāta uz pieguļošajām teritorijām un esošajiem grāvjiem. Gar Rembates ielu ir esošs apgaismojums.
Rembates ielas pārbūves projekta ietvaros tiks izbūvēta 7.00m plata asfalta seguma brauktuve ar 1.25m platu nomali visā pārbūvējamā posmā. Rembates ielas labajā pusē paredzēts izbūvēt 2.75m platu kopīgu gājēju un velosipēdistu ceļu ar bruģa segumu. 
Ielas kreisajā pusē visā posma garumā un ielas labajā pusē iespējamajās vietās paredzēts izbūvēt drenāžu (7,28% no kopējām izmaksām) un papildus esošajam apgaismojumam ir paredzēts izbūvēt gājēju pāreju krustojumā ar Stacijas ielu, Meža ielu un Uzvaras ielu, ierīkojot gājēju pārejas apgaismojumu (2,01% no kopējām izmaksām). Attiecīgi kopējās inženierkomunikāciju izmaksas veido 9,29% no kopējām būvdarbu izmaksām.
Apliecinām, ka investīciju projektā iekļautie darbi nav kārtējie ielas uzturēšanas darbi atbilstoši normatīvajam regulējumam ceļu uzturēšanas jomā.</t>
  </si>
  <si>
    <t>Lielvārdes pilsētas Rembates ielas seguma atjaunošana.</t>
  </si>
  <si>
    <r>
      <t>Projekta mērķis ir Ogres novada, Lielvārdes pilsētas Rembates ielas (kad. apz. 7413 001 0659)  seguma pārbūve posmā no Stacijas ielas līdz Uzvaras ielai. Posma garums: 1043.56 m jeb 1.04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sakārtot lietus ūdens novadi, veicot drenāžas izbūvi un lietus ūdens uztvērējaku (gūliju) būvniecību;
• apgaismojuma izbūve uz trīs jaunām gājēju pārejām.
Kopējās inženierkomunikāciju izmaksas veido 7,</t>
    </r>
    <r>
      <rPr>
        <sz val="12"/>
        <rFont val="Times New Roman"/>
        <family val="1"/>
        <charset val="186"/>
      </rPr>
      <t xml:space="preserve">17% </t>
    </r>
    <r>
      <rPr>
        <sz val="12"/>
        <color rgb="FF333333"/>
        <rFont val="Times New Roman"/>
        <family val="1"/>
        <charset val="186"/>
      </rPr>
      <t xml:space="preserve">no kopējām būvdarbu izmaksām.
</t>
    </r>
  </si>
  <si>
    <t>05.2022. - 12.2023.</t>
  </si>
  <si>
    <t>01.04.2022.</t>
  </si>
  <si>
    <r>
      <t>Projekts “Lielvārdes pilsētas Rembates ielas seguma atjaunošana” iekļauts Lielvārdes novada attīstības programmas 2019.-2025.gadam Investīciju plānā 2021.-2023.gadam 45</t>
    </r>
    <r>
      <rPr>
        <vertAlign val="superscript"/>
        <sz val="12"/>
        <color rgb="FF333333"/>
        <rFont val="Times New Roman"/>
        <family val="1"/>
        <charset val="186"/>
      </rPr>
      <t>1</t>
    </r>
    <r>
      <rPr>
        <sz val="12"/>
        <color rgb="FF333333"/>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 </t>
    </r>
  </si>
  <si>
    <t>Pielikums 
Ogres novada pašvaldības domes
1.04.2022. ārkārtas sēdes lēmumam (protokols Nr.7;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</si>
</sst>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2"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name val="Times New Roman"/>
      <family val="1"/>
      <charset val="186"/>
    </font>
    <font>
      <sz val="10"/>
      <color rgb="FF414142"/>
      <name val="Arial"/>
      <family val="2"/>
      <charset val="186"/>
    </font>
    <font>
      <sz val="10"/>
      <color rgb="FF16497B"/>
      <name val="Arial"/>
      <family val="2"/>
      <charset val="186"/>
    </font>
    <font>
      <b/>
      <sz val="10"/>
      <color rgb="FF414142"/>
      <name val="Arial"/>
      <family val="2"/>
      <charset val="186"/>
    </font>
    <font>
      <vertAlign val="superscript"/>
      <sz val="12"/>
      <color rgb="FF333333"/>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xf>
    <xf numFmtId="0" fontId="1" fillId="0" borderId="0" xfId="0" applyFont="1" applyAlignment="1">
      <alignment horizontal="right" wrapText="1"/>
    </xf>
    <xf numFmtId="0" fontId="3" fillId="2" borderId="1" xfId="0" applyFont="1" applyFill="1" applyBorder="1" applyAlignment="1">
      <alignment vertical="center" wrapText="1"/>
    </xf>
    <xf numFmtId="2" fontId="3" fillId="3" borderId="1"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3" fillId="2" borderId="1" xfId="0" applyFont="1" applyFill="1" applyBorder="1" applyAlignment="1" applyProtection="1">
      <alignment vertical="center" wrapText="1"/>
      <protection locked="0"/>
    </xf>
    <xf numFmtId="0" fontId="5" fillId="4" borderId="0" xfId="0" applyFont="1" applyFill="1" applyAlignment="1">
      <alignment vertical="top"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top" wrapText="1"/>
      <protection locked="0"/>
    </xf>
    <xf numFmtId="10" fontId="0" fillId="0" borderId="0" xfId="0" applyNumberFormat="1" applyAlignment="1">
      <alignment vertical="center"/>
    </xf>
    <xf numFmtId="0" fontId="7" fillId="2" borderId="1" xfId="0" applyFont="1" applyFill="1" applyBorder="1" applyAlignment="1" applyProtection="1">
      <alignment horizontal="left" vertical="center" wrapText="1"/>
      <protection locked="0"/>
    </xf>
    <xf numFmtId="164" fontId="3" fillId="3"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14" fontId="7" fillId="2" borderId="1" xfId="0" applyNumberFormat="1" applyFont="1" applyFill="1" applyBorder="1" applyAlignment="1" applyProtection="1">
      <alignment vertical="center"/>
      <protection locked="0"/>
    </xf>
    <xf numFmtId="0" fontId="4" fillId="0" borderId="0" xfId="0" applyFont="1" applyAlignment="1">
      <alignment horizontal="left" wrapText="1"/>
    </xf>
    <xf numFmtId="0" fontId="2" fillId="0" borderId="0" xfId="0" applyFont="1" applyAlignment="1">
      <alignment horizont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0" xfId="0" applyFont="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zoomScale="90" zoomScaleNormal="90" workbookViewId="0">
      <selection activeCell="AF7" sqref="AF7"/>
    </sheetView>
  </sheetViews>
  <sheetFormatPr defaultRowHeight="15" x14ac:dyDescent="0.25"/>
  <cols>
    <col min="1" max="1" width="9.28515625" style="1" customWidth="1"/>
    <col min="2" max="2" width="41.28515625" customWidth="1"/>
    <col min="3" max="3" width="126.28515625" customWidth="1"/>
    <col min="4" max="4" width="10.42578125" customWidth="1"/>
    <col min="5" max="5" width="79.28515625" hidden="1" customWidth="1"/>
    <col min="6" max="17" width="9.140625" hidden="1" customWidth="1"/>
    <col min="18" max="27" width="0" hidden="1" customWidth="1"/>
  </cols>
  <sheetData>
    <row r="1" spans="1:5" ht="45" x14ac:dyDescent="0.25">
      <c r="C1" s="2" t="s">
        <v>74</v>
      </c>
    </row>
    <row r="3" spans="1:5" ht="18.75" x14ac:dyDescent="0.3">
      <c r="A3" s="26" t="s">
        <v>18</v>
      </c>
      <c r="B3" s="26"/>
      <c r="C3" s="26"/>
    </row>
    <row r="5" spans="1:5" ht="15.75" x14ac:dyDescent="0.25">
      <c r="A5" s="14" t="s">
        <v>0</v>
      </c>
      <c r="B5" s="3" t="s">
        <v>1</v>
      </c>
      <c r="C5" s="21" t="s">
        <v>69</v>
      </c>
      <c r="E5" s="13"/>
    </row>
    <row r="6" spans="1:5" ht="141.75" x14ac:dyDescent="0.25">
      <c r="A6" s="29" t="s">
        <v>2</v>
      </c>
      <c r="B6" s="27" t="s">
        <v>45</v>
      </c>
      <c r="C6" s="8" t="s">
        <v>56</v>
      </c>
      <c r="E6" s="12" t="s">
        <v>16</v>
      </c>
    </row>
    <row r="7" spans="1:5" ht="185.25" customHeight="1" x14ac:dyDescent="0.25">
      <c r="A7" s="30"/>
      <c r="B7" s="28"/>
      <c r="C7" s="19" t="s">
        <v>70</v>
      </c>
      <c r="E7" s="17" t="s">
        <v>58</v>
      </c>
    </row>
    <row r="8" spans="1:5" ht="78.75" x14ac:dyDescent="0.25">
      <c r="A8" s="14" t="s">
        <v>3</v>
      </c>
      <c r="B8" s="3" t="s">
        <v>46</v>
      </c>
      <c r="C8" s="18" t="s">
        <v>73</v>
      </c>
      <c r="E8" s="13"/>
    </row>
    <row r="9" spans="1:5" ht="110.25" x14ac:dyDescent="0.25">
      <c r="A9" s="14" t="s">
        <v>4</v>
      </c>
      <c r="B9" s="3" t="s">
        <v>47</v>
      </c>
      <c r="C9" s="22">
        <v>1122259.7</v>
      </c>
      <c r="E9" s="10" t="s">
        <v>15</v>
      </c>
    </row>
    <row r="10" spans="1:5" ht="15.75" x14ac:dyDescent="0.25">
      <c r="A10" s="14" t="s">
        <v>5</v>
      </c>
      <c r="B10" s="3" t="s">
        <v>48</v>
      </c>
      <c r="C10" s="22">
        <v>953920.74</v>
      </c>
      <c r="E10" s="10" t="s">
        <v>15</v>
      </c>
    </row>
    <row r="11" spans="1:5" ht="39" customHeight="1" x14ac:dyDescent="0.25">
      <c r="A11" s="14" t="s">
        <v>6</v>
      </c>
      <c r="B11" s="3" t="s">
        <v>25</v>
      </c>
      <c r="C11" s="23">
        <v>810832.63</v>
      </c>
      <c r="D11" s="20">
        <f>C11/C10</f>
        <v>0.85000000104830509</v>
      </c>
      <c r="E11" s="12" t="s">
        <v>30</v>
      </c>
    </row>
    <row r="12" spans="1:5" ht="42.75" customHeight="1" x14ac:dyDescent="0.25">
      <c r="A12" s="14" t="s">
        <v>7</v>
      </c>
      <c r="B12" s="3" t="s">
        <v>26</v>
      </c>
      <c r="C12" s="23">
        <v>143088.10999999999</v>
      </c>
      <c r="D12" s="20">
        <f>C12/C10</f>
        <v>0.14999999895169486</v>
      </c>
      <c r="E12" s="12" t="s">
        <v>30</v>
      </c>
    </row>
    <row r="13" spans="1:5" ht="31.5" x14ac:dyDescent="0.25">
      <c r="A13" s="14" t="s">
        <v>8</v>
      </c>
      <c r="B13" s="3" t="s">
        <v>27</v>
      </c>
      <c r="C13" s="22">
        <v>168338.96</v>
      </c>
      <c r="D13" s="13"/>
      <c r="E13" s="10" t="s">
        <v>15</v>
      </c>
    </row>
    <row r="14" spans="1:5" ht="42.75" customHeight="1" x14ac:dyDescent="0.25">
      <c r="A14" s="14" t="s">
        <v>9</v>
      </c>
      <c r="B14" s="3" t="s">
        <v>28</v>
      </c>
      <c r="C14" s="23">
        <v>143088.12</v>
      </c>
      <c r="D14" s="20">
        <f>C14/(C14+C11)</f>
        <v>0.15000000786228834</v>
      </c>
      <c r="E14" s="12" t="s">
        <v>61</v>
      </c>
    </row>
    <row r="15" spans="1:5" ht="53.25" customHeight="1" x14ac:dyDescent="0.25">
      <c r="A15" s="14" t="s">
        <v>10</v>
      </c>
      <c r="B15" s="3" t="s">
        <v>29</v>
      </c>
      <c r="C15" s="23">
        <v>25250.84</v>
      </c>
      <c r="D15" s="20">
        <f>C15/(C15+C12)</f>
        <v>0.14999998514901039</v>
      </c>
      <c r="E15" s="12" t="s">
        <v>61</v>
      </c>
    </row>
    <row r="16" spans="1:5" ht="50.25" customHeight="1" x14ac:dyDescent="0.25">
      <c r="A16" s="14" t="s">
        <v>59</v>
      </c>
      <c r="B16" s="3" t="s">
        <v>60</v>
      </c>
      <c r="C16" s="23">
        <v>80417.91</v>
      </c>
      <c r="D16" s="11">
        <f>C16/C9</f>
        <v>7.1657130698001545E-2</v>
      </c>
      <c r="E16" s="12" t="s">
        <v>62</v>
      </c>
    </row>
    <row r="17" spans="1:16" ht="54.75" customHeight="1" x14ac:dyDescent="0.25">
      <c r="A17" s="14">
        <v>5</v>
      </c>
      <c r="B17" s="3" t="s">
        <v>49</v>
      </c>
      <c r="C17" s="4">
        <f>C18+C19</f>
        <v>0</v>
      </c>
      <c r="D17" s="11">
        <f>C17/(C9+C17)</f>
        <v>0</v>
      </c>
      <c r="E17" s="10" t="s">
        <v>43</v>
      </c>
    </row>
    <row r="18" spans="1:16" ht="29.25" customHeight="1" x14ac:dyDescent="0.25">
      <c r="A18" s="14" t="s">
        <v>31</v>
      </c>
      <c r="B18" s="3" t="s">
        <v>25</v>
      </c>
      <c r="C18" s="6">
        <v>0</v>
      </c>
      <c r="D18" s="11"/>
      <c r="E18" s="12" t="s">
        <v>33</v>
      </c>
    </row>
    <row r="19" spans="1:16" ht="31.5" customHeight="1" x14ac:dyDescent="0.25">
      <c r="A19" s="14" t="s">
        <v>32</v>
      </c>
      <c r="B19" s="3" t="s">
        <v>29</v>
      </c>
      <c r="C19" s="6">
        <v>0</v>
      </c>
      <c r="D19" s="11"/>
      <c r="E19" s="12" t="s">
        <v>33</v>
      </c>
    </row>
    <row r="20" spans="1:16" ht="15.75" x14ac:dyDescent="0.25">
      <c r="A20" s="14" t="s">
        <v>37</v>
      </c>
      <c r="B20" s="3" t="s">
        <v>50</v>
      </c>
      <c r="C20" s="6" t="s">
        <v>63</v>
      </c>
      <c r="D20" s="11"/>
      <c r="E20" s="13"/>
    </row>
    <row r="21" spans="1:16" ht="31.5" x14ac:dyDescent="0.25">
      <c r="A21" s="14">
        <v>6</v>
      </c>
      <c r="B21" s="3" t="s">
        <v>57</v>
      </c>
      <c r="C21" s="24" t="s">
        <v>71</v>
      </c>
      <c r="E21" s="13"/>
    </row>
    <row r="22" spans="1:16" ht="204.75" x14ac:dyDescent="0.25">
      <c r="A22" s="14">
        <v>7</v>
      </c>
      <c r="B22" s="3" t="s">
        <v>51</v>
      </c>
      <c r="C22" s="19" t="s">
        <v>67</v>
      </c>
      <c r="E22" s="13"/>
    </row>
    <row r="23" spans="1:16" ht="384.75" customHeight="1" x14ac:dyDescent="0.25">
      <c r="A23" s="14">
        <v>8</v>
      </c>
      <c r="B23" s="7" t="s">
        <v>52</v>
      </c>
      <c r="C23" s="18" t="s">
        <v>68</v>
      </c>
      <c r="E23" s="13"/>
      <c r="F23" s="31" t="s">
        <v>65</v>
      </c>
      <c r="G23" s="31"/>
      <c r="H23" s="31"/>
      <c r="I23" s="31"/>
      <c r="J23" s="31"/>
      <c r="K23" s="31"/>
      <c r="L23" s="31"/>
      <c r="M23" s="31"/>
      <c r="N23" s="31"/>
      <c r="O23" s="31"/>
      <c r="P23" s="31"/>
    </row>
    <row r="24" spans="1:16" ht="78.75" x14ac:dyDescent="0.25">
      <c r="A24" s="14">
        <v>9</v>
      </c>
      <c r="B24" s="7" t="s">
        <v>53</v>
      </c>
      <c r="C24" s="5" t="s">
        <v>63</v>
      </c>
      <c r="E24" s="13"/>
    </row>
    <row r="25" spans="1:16" ht="31.5" x14ac:dyDescent="0.25">
      <c r="A25" s="14">
        <v>10</v>
      </c>
      <c r="B25" s="3" t="s">
        <v>11</v>
      </c>
      <c r="C25" s="9" t="s">
        <v>14</v>
      </c>
      <c r="E25" s="12" t="s">
        <v>17</v>
      </c>
    </row>
    <row r="26" spans="1:16" ht="47.25" x14ac:dyDescent="0.25">
      <c r="A26" s="14">
        <v>11</v>
      </c>
      <c r="B26" s="3" t="s">
        <v>34</v>
      </c>
      <c r="C26" s="16" t="s">
        <v>66</v>
      </c>
      <c r="E26" s="13"/>
    </row>
    <row r="27" spans="1:16" ht="63" x14ac:dyDescent="0.25">
      <c r="A27" s="14">
        <v>12</v>
      </c>
      <c r="B27" s="3" t="s">
        <v>54</v>
      </c>
      <c r="C27" s="9" t="s">
        <v>13</v>
      </c>
      <c r="E27" s="12" t="s">
        <v>17</v>
      </c>
    </row>
    <row r="28" spans="1:16" ht="94.5" x14ac:dyDescent="0.25">
      <c r="A28" s="14">
        <v>13</v>
      </c>
      <c r="B28" s="3" t="s">
        <v>35</v>
      </c>
      <c r="C28" s="9" t="s">
        <v>13</v>
      </c>
      <c r="E28" s="12" t="s">
        <v>17</v>
      </c>
    </row>
    <row r="29" spans="1:16" ht="37.5" customHeight="1" x14ac:dyDescent="0.25">
      <c r="A29" s="14">
        <v>14</v>
      </c>
      <c r="B29" s="3" t="s">
        <v>36</v>
      </c>
      <c r="C29" s="18" t="s">
        <v>72</v>
      </c>
      <c r="E29" s="13"/>
    </row>
    <row r="30" spans="1:16" ht="31.5" x14ac:dyDescent="0.25">
      <c r="A30" s="14">
        <v>15</v>
      </c>
      <c r="B30" s="3" t="s">
        <v>12</v>
      </c>
      <c r="C30" s="5" t="s">
        <v>64</v>
      </c>
      <c r="E30" s="13"/>
    </row>
    <row r="32" spans="1:16" ht="123" customHeight="1" x14ac:dyDescent="0.25">
      <c r="B32" s="25" t="s">
        <v>55</v>
      </c>
      <c r="C32" s="25"/>
    </row>
    <row r="35" spans="2:2" hidden="1" x14ac:dyDescent="0.25">
      <c r="B35" t="s">
        <v>19</v>
      </c>
    </row>
    <row r="36" spans="2:2" hidden="1" x14ac:dyDescent="0.25">
      <c r="B36" s="15"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5"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5">
    <mergeCell ref="B32:C32"/>
    <mergeCell ref="A3:C3"/>
    <mergeCell ref="B6:B7"/>
    <mergeCell ref="A6:A7"/>
    <mergeCell ref="F23:P23"/>
  </mergeCells>
  <dataValidations count="2">
    <dataValidation type="list" allowBlank="1" showInputMessage="1" showErrorMessage="1" sqref="C27:C28 C25">
      <formula1>$B$52:$B$54</formula1>
    </dataValidation>
    <dataValidation type="list" allowBlank="1" showInputMessage="1" showErrorMessage="1" sqref="C6">
      <formula1>$B$34:$B$47</formula1>
    </dataValidation>
  </dataValidations>
  <pageMargins left="0.70866141732283472" right="0.70866141732283472" top="0.74803149606299213" bottom="0.74803149606299213" header="0.31496062992125984" footer="0.31496062992125984"/>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Rembates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Santa Hermane</cp:lastModifiedBy>
  <cp:lastPrinted>2022-04-01T07:47:34Z</cp:lastPrinted>
  <dcterms:created xsi:type="dcterms:W3CDTF">2022-01-21T06:54:34Z</dcterms:created>
  <dcterms:modified xsi:type="dcterms:W3CDTF">2022-04-01T14:07:22Z</dcterms:modified>
</cp:coreProperties>
</file>