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<sst xmlns="http://schemas.openxmlformats.org/spreadsheetml/2006/main" count="137" uniqueCount="98">
  <si>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Kods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</si>
  <si>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</si>
  <si>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</si>
  <si>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</si>
  <si>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</si>
  <si>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</si>
  <si>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</si>
  <si>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</si>
  <si>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 xml:space="preserve"> IZDEVUMI KOPĀ</t>
  </si>
  <si>
    <t>10.500</t>
  </si>
  <si>
    <t>10.70010</t>
  </si>
  <si>
    <t>Ceļu</t>
  </si>
  <si>
    <t>Pārējie</t>
  </si>
  <si>
    <t>Izdev-</t>
  </si>
  <si>
    <t>Projekti</t>
  </si>
  <si>
    <t>Komuni-</t>
  </si>
  <si>
    <t>Pamat-</t>
  </si>
  <si>
    <t xml:space="preserve">Pabalsti </t>
  </si>
  <si>
    <t xml:space="preserve">Atbalsts </t>
  </si>
  <si>
    <t>Izpild-</t>
  </si>
  <si>
    <t xml:space="preserve">Parāda </t>
  </si>
  <si>
    <t>uzturē-</t>
  </si>
  <si>
    <t>Tran-</t>
  </si>
  <si>
    <t>Saimniec.</t>
  </si>
  <si>
    <t>Ūdens-</t>
  </si>
  <si>
    <t>Apsaim-</t>
  </si>
  <si>
    <t>Siltum-</t>
  </si>
  <si>
    <t>Izdevumi</t>
  </si>
  <si>
    <t xml:space="preserve">Īpašumu </t>
  </si>
  <si>
    <t>Ģim.ārstu</t>
  </si>
  <si>
    <t>Biblio-</t>
  </si>
  <si>
    <t>niecība</t>
  </si>
  <si>
    <t>Tautas</t>
  </si>
  <si>
    <t>kāciju</t>
  </si>
  <si>
    <t>Skolas</t>
  </si>
  <si>
    <t>maznodr.</t>
  </si>
  <si>
    <t>Sociālais</t>
  </si>
  <si>
    <t>sabiedriskajām</t>
  </si>
  <si>
    <t xml:space="preserve">bezdarba </t>
  </si>
  <si>
    <t>vara</t>
  </si>
  <si>
    <t>darījumi</t>
  </si>
  <si>
    <t>šana</t>
  </si>
  <si>
    <t>sports</t>
  </si>
  <si>
    <t>nodaļa</t>
  </si>
  <si>
    <t>apgāde</t>
  </si>
  <si>
    <t>niekošana</t>
  </si>
  <si>
    <t>uzmēr.</t>
  </si>
  <si>
    <t>atbalstam</t>
  </si>
  <si>
    <t>tēka</t>
  </si>
  <si>
    <t>Viļņi</t>
  </si>
  <si>
    <t>nams</t>
  </si>
  <si>
    <t>centrs</t>
  </si>
  <si>
    <t>skola</t>
  </si>
  <si>
    <t>autob.</t>
  </si>
  <si>
    <t>ģim.</t>
  </si>
  <si>
    <t>dienests</t>
  </si>
  <si>
    <t>org.</t>
  </si>
  <si>
    <t xml:space="preserve"> gadīj.</t>
  </si>
  <si>
    <t xml:space="preserve"> O4.51001</t>
  </si>
  <si>
    <t xml:space="preserve"> O4.51004</t>
  </si>
  <si>
    <t>8.210</t>
  </si>
  <si>
    <t>8.330</t>
  </si>
  <si>
    <t>8.230</t>
  </si>
  <si>
    <t>PAVISAM KOPĀ</t>
  </si>
  <si>
    <t>KOPĀ O1.000</t>
  </si>
  <si>
    <t>KOPĀ O4.000</t>
  </si>
  <si>
    <t>KOPĀ O5.000</t>
  </si>
  <si>
    <t>KOPĀ O6.000</t>
  </si>
  <si>
    <t>KOPĀ O7.000</t>
  </si>
  <si>
    <t>KOPĀ O8.000</t>
  </si>
  <si>
    <t>KOPĀ O9.000</t>
  </si>
  <si>
    <t>KOPĀ 10.000</t>
  </si>
  <si>
    <t>Darba samaksa</t>
  </si>
  <si>
    <t>Darba devēja valsts soc.apdr.obligātās iemaksas, sociālā rakstura pabalsti un kompensācija</t>
  </si>
  <si>
    <t>Laikraksti un žurnāli</t>
  </si>
  <si>
    <t>Procentu maksājumi ārvalstu un starptautiskajām finanšu institūcijām</t>
  </si>
  <si>
    <t>Pārējās licences,koncesijas un patenti,preču zīmes un tamlīdz.</t>
  </si>
  <si>
    <t xml:space="preserve">Sociālie pabalsti natūrā </t>
  </si>
  <si>
    <t>Pārējie pabalsti un kompensācijas</t>
  </si>
  <si>
    <t>Transferti</t>
  </si>
  <si>
    <t>Ogres novada Ķeipenes pagasta pārvaldes vadītājs:                            V.Sirsonis</t>
  </si>
  <si>
    <t>08.29020</t>
  </si>
  <si>
    <t>valsts budž.</t>
  </si>
  <si>
    <t>8.29007</t>
  </si>
  <si>
    <t xml:space="preserve">Ceļu uzturēšana </t>
  </si>
  <si>
    <t>VF</t>
  </si>
  <si>
    <t xml:space="preserve">Projekts </t>
  </si>
  <si>
    <t>Veidojam vidi</t>
  </si>
  <si>
    <t>Papildus aktivitātes</t>
  </si>
  <si>
    <t>Projekts</t>
  </si>
  <si>
    <t>Atbalsts izglītojamo kompetenču attīstībai</t>
  </si>
  <si>
    <t>Pielikums pielikumam Nr.2</t>
  </si>
  <si>
    <t xml:space="preserve">Notekūdeņu </t>
  </si>
  <si>
    <t>Pašvald. budž.</t>
  </si>
  <si>
    <t>savākšana</t>
  </si>
  <si>
    <t>2021.g. Plāns</t>
  </si>
  <si>
    <t>Atbalsts nometnēm</t>
  </si>
  <si>
    <t>Ķeipenes pagasta pārvaldes 2021. gada budžeta izdevumi pēc struktūrvienības klasifikācijas koda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</si>
</sst>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#,##0.0"/>
    <numFmt numFmtId="197" formatCode="_-* #,##0_-;\-* #,##0_-;_-* &quot;-&quot;??_-;_-@_-"/>
    <numFmt numFmtId="198" formatCode="&quot;Jā&quot;;&quot;Jā&quot;;&quot;Nē&quot;"/>
    <numFmt numFmtId="199" formatCode="&quot;Patiess&quot;;&quot;Patiess&quot;;&quot;Aplams&quot;"/>
    <numFmt numFmtId="200" formatCode="&quot;Ieslēgts&quot;;&quot;Ieslēgts&quot;;&quot;Izslēgts&quot;"/>
    <numFmt numFmtId="201" formatCode="[$€-2]\ #\ ##,000_);[Red]\([$€-2]\ #\ 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8" fillId="38" borderId="1" applyNumberFormat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38" borderId="6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0" fillId="40" borderId="0" applyNumberFormat="0" applyBorder="0" applyAlignment="0" applyProtection="0"/>
    <xf numFmtId="0" fontId="16" fillId="0" borderId="8" applyNumberFormat="0" applyFill="0" applyAlignment="0" applyProtection="0"/>
    <xf numFmtId="0" fontId="17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45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0" xfId="77" applyFont="1">
      <alignment/>
      <protection/>
    </xf>
    <xf numFmtId="0" fontId="3" fillId="0" borderId="0" xfId="77" applyFont="1" applyBorder="1">
      <alignment/>
      <protection/>
    </xf>
    <xf numFmtId="0" fontId="0" fillId="0" borderId="0" xfId="77">
      <alignment/>
      <protection/>
    </xf>
    <xf numFmtId="0" fontId="4" fillId="0" borderId="0" xfId="77" applyFont="1">
      <alignment/>
      <protection/>
    </xf>
    <xf numFmtId="0" fontId="3" fillId="0" borderId="0" xfId="78" applyFont="1" applyFill="1">
      <alignment/>
      <protection/>
    </xf>
    <xf numFmtId="0" fontId="3" fillId="0" borderId="0" xfId="0" applyFont="1" applyAlignment="1">
      <alignment/>
    </xf>
    <xf numFmtId="0" fontId="22" fillId="0" borderId="17" xfId="77" applyFont="1" applyBorder="1">
      <alignment/>
      <protection/>
    </xf>
    <xf numFmtId="0" fontId="22" fillId="0" borderId="18" xfId="77" applyFont="1" applyBorder="1">
      <alignment/>
      <protection/>
    </xf>
    <xf numFmtId="0" fontId="22" fillId="0" borderId="19" xfId="77" applyFont="1" applyBorder="1" applyAlignment="1">
      <alignment horizontal="center"/>
      <protection/>
    </xf>
    <xf numFmtId="0" fontId="22" fillId="0" borderId="20" xfId="77" applyFont="1" applyBorder="1" applyAlignment="1">
      <alignment horizontal="center"/>
      <protection/>
    </xf>
    <xf numFmtId="0" fontId="22" fillId="0" borderId="21" xfId="77" applyFont="1" applyBorder="1" applyAlignment="1">
      <alignment horizontal="center"/>
      <protection/>
    </xf>
    <xf numFmtId="0" fontId="22" fillId="0" borderId="19" xfId="77" applyFont="1" applyBorder="1">
      <alignment/>
      <protection/>
    </xf>
    <xf numFmtId="0" fontId="22" fillId="0" borderId="22" xfId="77" applyFont="1" applyBorder="1">
      <alignment/>
      <protection/>
    </xf>
    <xf numFmtId="0" fontId="22" fillId="0" borderId="23" xfId="77" applyFont="1" applyBorder="1">
      <alignment/>
      <protection/>
    </xf>
    <xf numFmtId="0" fontId="22" fillId="0" borderId="0" xfId="77" applyFont="1" applyBorder="1">
      <alignment/>
      <protection/>
    </xf>
    <xf numFmtId="0" fontId="22" fillId="0" borderId="24" xfId="77" applyFont="1" applyBorder="1" applyAlignment="1">
      <alignment horizontal="center"/>
      <protection/>
    </xf>
    <xf numFmtId="0" fontId="22" fillId="0" borderId="25" xfId="77" applyFont="1" applyBorder="1" applyAlignment="1">
      <alignment horizontal="center"/>
      <protection/>
    </xf>
    <xf numFmtId="0" fontId="22" fillId="0" borderId="25" xfId="77" applyFont="1" applyBorder="1" applyAlignment="1">
      <alignment horizontal="center" wrapText="1"/>
      <protection/>
    </xf>
    <xf numFmtId="0" fontId="22" fillId="0" borderId="24" xfId="77" applyFont="1" applyBorder="1" applyAlignment="1">
      <alignment horizontal="center" wrapText="1"/>
      <protection/>
    </xf>
    <xf numFmtId="0" fontId="22" fillId="0" borderId="26" xfId="77" applyFont="1" applyBorder="1" applyAlignment="1">
      <alignment horizontal="center"/>
      <protection/>
    </xf>
    <xf numFmtId="0" fontId="22" fillId="0" borderId="24" xfId="77" applyFont="1" applyBorder="1">
      <alignment/>
      <protection/>
    </xf>
    <xf numFmtId="0" fontId="22" fillId="0" borderId="27" xfId="77" applyFont="1" applyBorder="1">
      <alignment/>
      <protection/>
    </xf>
    <xf numFmtId="0" fontId="22" fillId="0" borderId="28" xfId="77" applyFont="1" applyBorder="1">
      <alignment/>
      <protection/>
    </xf>
    <xf numFmtId="0" fontId="22" fillId="0" borderId="29" xfId="77" applyFont="1" applyBorder="1">
      <alignment/>
      <protection/>
    </xf>
    <xf numFmtId="0" fontId="22" fillId="0" borderId="30" xfId="77" applyFont="1" applyBorder="1" applyAlignment="1">
      <alignment horizontal="center"/>
      <protection/>
    </xf>
    <xf numFmtId="0" fontId="22" fillId="0" borderId="31" xfId="77" applyFont="1" applyBorder="1" applyAlignment="1">
      <alignment horizontal="center" wrapText="1"/>
      <protection/>
    </xf>
    <xf numFmtId="0" fontId="22" fillId="0" borderId="31" xfId="77" applyFont="1" applyBorder="1" applyAlignment="1">
      <alignment horizontal="center"/>
      <protection/>
    </xf>
    <xf numFmtId="0" fontId="22" fillId="0" borderId="31" xfId="77" applyFont="1" applyFill="1" applyBorder="1" applyAlignment="1">
      <alignment horizontal="center"/>
      <protection/>
    </xf>
    <xf numFmtId="0" fontId="22" fillId="0" borderId="32" xfId="77" applyFont="1" applyBorder="1" applyAlignment="1">
      <alignment horizontal="center"/>
      <protection/>
    </xf>
    <xf numFmtId="0" fontId="22" fillId="0" borderId="32" xfId="77" applyFont="1" applyBorder="1" applyAlignment="1">
      <alignment horizontal="center" wrapText="1"/>
      <protection/>
    </xf>
    <xf numFmtId="0" fontId="22" fillId="0" borderId="30" xfId="77" applyFont="1" applyBorder="1">
      <alignment/>
      <protection/>
    </xf>
    <xf numFmtId="0" fontId="22" fillId="0" borderId="33" xfId="77" applyFont="1" applyBorder="1">
      <alignment/>
      <protection/>
    </xf>
    <xf numFmtId="0" fontId="22" fillId="0" borderId="34" xfId="77" applyFont="1" applyBorder="1" applyAlignment="1">
      <alignment wrapText="1"/>
      <protection/>
    </xf>
    <xf numFmtId="0" fontId="23" fillId="0" borderId="35" xfId="77" applyFont="1" applyBorder="1" applyAlignment="1">
      <alignment wrapText="1"/>
      <protection/>
    </xf>
    <xf numFmtId="0" fontId="22" fillId="0" borderId="35" xfId="77" applyFont="1" applyBorder="1" applyAlignment="1">
      <alignment horizontal="center" wrapText="1"/>
      <protection/>
    </xf>
    <xf numFmtId="0" fontId="22" fillId="0" borderId="36" xfId="77" applyFont="1" applyBorder="1" applyAlignment="1">
      <alignment horizontal="center" wrapText="1"/>
      <protection/>
    </xf>
    <xf numFmtId="0" fontId="22" fillId="46" borderId="36" xfId="77" applyFont="1" applyFill="1" applyBorder="1" applyAlignment="1">
      <alignment horizontal="center" wrapText="1"/>
      <protection/>
    </xf>
    <xf numFmtId="0" fontId="22" fillId="0" borderId="37" xfId="77" applyFont="1" applyBorder="1" applyAlignment="1">
      <alignment horizontal="center" wrapText="1"/>
      <protection/>
    </xf>
    <xf numFmtId="49" fontId="22" fillId="0" borderId="36" xfId="77" applyNumberFormat="1" applyFont="1" applyBorder="1" applyAlignment="1">
      <alignment horizontal="center" wrapText="1"/>
      <protection/>
    </xf>
    <xf numFmtId="49" fontId="22" fillId="0" borderId="38" xfId="77" applyNumberFormat="1" applyFont="1" applyBorder="1" applyAlignment="1">
      <alignment horizontal="center" wrapText="1"/>
      <protection/>
    </xf>
    <xf numFmtId="49" fontId="22" fillId="0" borderId="37" xfId="77" applyNumberFormat="1" applyFont="1" applyBorder="1" applyAlignment="1">
      <alignment horizontal="center" wrapText="1"/>
      <protection/>
    </xf>
    <xf numFmtId="0" fontId="22" fillId="0" borderId="38" xfId="77" applyFont="1" applyBorder="1" applyAlignment="1">
      <alignment horizontal="center" wrapText="1"/>
      <protection/>
    </xf>
    <xf numFmtId="0" fontId="22" fillId="0" borderId="36" xfId="77" applyFont="1" applyBorder="1" applyAlignment="1">
      <alignment horizontal="center"/>
      <protection/>
    </xf>
    <xf numFmtId="49" fontId="22" fillId="0" borderId="39" xfId="77" applyNumberFormat="1" applyFont="1" applyBorder="1" applyAlignment="1">
      <alignment horizontal="center" wrapText="1"/>
      <protection/>
    </xf>
    <xf numFmtId="0" fontId="23" fillId="0" borderId="40" xfId="77" applyFont="1" applyBorder="1">
      <alignment/>
      <protection/>
    </xf>
    <xf numFmtId="0" fontId="22" fillId="0" borderId="41" xfId="77" applyFont="1" applyBorder="1" applyAlignment="1">
      <alignment horizontal="center"/>
      <protection/>
    </xf>
    <xf numFmtId="0" fontId="23" fillId="0" borderId="34" xfId="77" applyFont="1" applyBorder="1" applyAlignment="1">
      <alignment horizontal="center" wrapText="1"/>
      <protection/>
    </xf>
    <xf numFmtId="0" fontId="23" fillId="46" borderId="42" xfId="77" applyFont="1" applyFill="1" applyBorder="1" applyAlignment="1">
      <alignment horizontal="center" wrapText="1"/>
      <protection/>
    </xf>
    <xf numFmtId="0" fontId="22" fillId="0" borderId="43" xfId="77" applyFont="1" applyBorder="1" applyAlignment="1">
      <alignment horizontal="center" wrapText="1"/>
      <protection/>
    </xf>
    <xf numFmtId="0" fontId="23" fillId="46" borderId="36" xfId="77" applyFont="1" applyFill="1" applyBorder="1" applyAlignment="1">
      <alignment horizontal="center" wrapText="1"/>
      <protection/>
    </xf>
    <xf numFmtId="0" fontId="22" fillId="0" borderId="42" xfId="77" applyFont="1" applyBorder="1" applyAlignment="1">
      <alignment horizontal="center" wrapText="1"/>
      <protection/>
    </xf>
    <xf numFmtId="0" fontId="23" fillId="0" borderId="44" xfId="77" applyFont="1" applyBorder="1" applyAlignment="1">
      <alignment horizontal="left"/>
      <protection/>
    </xf>
    <xf numFmtId="0" fontId="22" fillId="0" borderId="45" xfId="77" applyFont="1" applyBorder="1" applyAlignment="1">
      <alignment wrapText="1"/>
      <protection/>
    </xf>
    <xf numFmtId="1" fontId="23" fillId="0" borderId="23" xfId="77" applyNumberFormat="1" applyFont="1" applyBorder="1">
      <alignment/>
      <protection/>
    </xf>
    <xf numFmtId="0" fontId="23" fillId="46" borderId="16" xfId="77" applyFont="1" applyFill="1" applyBorder="1">
      <alignment/>
      <protection/>
    </xf>
    <xf numFmtId="0" fontId="22" fillId="0" borderId="46" xfId="77" applyFont="1" applyBorder="1">
      <alignment/>
      <protection/>
    </xf>
    <xf numFmtId="0" fontId="22" fillId="0" borderId="25" xfId="77" applyFont="1" applyBorder="1">
      <alignment/>
      <protection/>
    </xf>
    <xf numFmtId="0" fontId="23" fillId="46" borderId="47" xfId="77" applyFont="1" applyFill="1" applyBorder="1">
      <alignment/>
      <protection/>
    </xf>
    <xf numFmtId="0" fontId="22" fillId="46" borderId="0" xfId="77" applyFont="1" applyFill="1" applyBorder="1">
      <alignment/>
      <protection/>
    </xf>
    <xf numFmtId="0" fontId="22" fillId="46" borderId="48" xfId="77" applyFont="1" applyFill="1" applyBorder="1">
      <alignment/>
      <protection/>
    </xf>
    <xf numFmtId="0" fontId="22" fillId="0" borderId="47" xfId="77" applyFont="1" applyBorder="1">
      <alignment/>
      <protection/>
    </xf>
    <xf numFmtId="0" fontId="23" fillId="0" borderId="47" xfId="77" applyFont="1" applyBorder="1">
      <alignment/>
      <protection/>
    </xf>
    <xf numFmtId="0" fontId="23" fillId="46" borderId="49" xfId="77" applyFont="1" applyFill="1" applyBorder="1">
      <alignment/>
      <protection/>
    </xf>
    <xf numFmtId="0" fontId="22" fillId="0" borderId="20" xfId="77" applyFont="1" applyBorder="1">
      <alignment/>
      <protection/>
    </xf>
    <xf numFmtId="0" fontId="22" fillId="0" borderId="16" xfId="77" applyFont="1" applyBorder="1">
      <alignment/>
      <protection/>
    </xf>
    <xf numFmtId="0" fontId="22" fillId="0" borderId="50" xfId="77" applyFont="1" applyBorder="1">
      <alignment/>
      <protection/>
    </xf>
    <xf numFmtId="0" fontId="23" fillId="0" borderId="51" xfId="77" applyFont="1" applyBorder="1" applyAlignment="1">
      <alignment horizontal="left"/>
      <protection/>
    </xf>
    <xf numFmtId="0" fontId="22" fillId="0" borderId="52" xfId="77" applyFont="1" applyBorder="1" applyAlignment="1">
      <alignment wrapText="1"/>
      <protection/>
    </xf>
    <xf numFmtId="1" fontId="23" fillId="0" borderId="49" xfId="77" applyNumberFormat="1" applyFont="1" applyBorder="1">
      <alignment/>
      <protection/>
    </xf>
    <xf numFmtId="1" fontId="22" fillId="0" borderId="53" xfId="77" applyNumberFormat="1" applyFont="1" applyBorder="1">
      <alignment/>
      <protection/>
    </xf>
    <xf numFmtId="1" fontId="22" fillId="0" borderId="50" xfId="77" applyNumberFormat="1" applyFont="1" applyBorder="1">
      <alignment/>
      <protection/>
    </xf>
    <xf numFmtId="0" fontId="22" fillId="0" borderId="54" xfId="77" applyFont="1" applyBorder="1">
      <alignment/>
      <protection/>
    </xf>
    <xf numFmtId="1" fontId="22" fillId="0" borderId="54" xfId="77" applyNumberFormat="1" applyFont="1" applyBorder="1">
      <alignment/>
      <protection/>
    </xf>
    <xf numFmtId="0" fontId="23" fillId="46" borderId="55" xfId="77" applyFont="1" applyFill="1" applyBorder="1">
      <alignment/>
      <protection/>
    </xf>
    <xf numFmtId="0" fontId="22" fillId="46" borderId="53" xfId="77" applyFont="1" applyFill="1" applyBorder="1">
      <alignment/>
      <protection/>
    </xf>
    <xf numFmtId="0" fontId="22" fillId="46" borderId="56" xfId="77" applyFont="1" applyFill="1" applyBorder="1">
      <alignment/>
      <protection/>
    </xf>
    <xf numFmtId="0" fontId="22" fillId="0" borderId="57" xfId="77" applyFont="1" applyBorder="1">
      <alignment/>
      <protection/>
    </xf>
    <xf numFmtId="0" fontId="23" fillId="0" borderId="49" xfId="77" applyFont="1" applyBorder="1">
      <alignment/>
      <protection/>
    </xf>
    <xf numFmtId="0" fontId="23" fillId="0" borderId="57" xfId="77" applyFont="1" applyBorder="1">
      <alignment/>
      <protection/>
    </xf>
    <xf numFmtId="1" fontId="22" fillId="0" borderId="49" xfId="77" applyNumberFormat="1" applyFont="1" applyBorder="1">
      <alignment/>
      <protection/>
    </xf>
    <xf numFmtId="1" fontId="22" fillId="0" borderId="57" xfId="77" applyNumberFormat="1" applyFont="1" applyBorder="1">
      <alignment/>
      <protection/>
    </xf>
    <xf numFmtId="1" fontId="23" fillId="46" borderId="49" xfId="77" applyNumberFormat="1" applyFont="1" applyFill="1" applyBorder="1">
      <alignment/>
      <protection/>
    </xf>
    <xf numFmtId="0" fontId="22" fillId="0" borderId="53" xfId="77" applyFont="1" applyBorder="1">
      <alignment/>
      <protection/>
    </xf>
    <xf numFmtId="0" fontId="23" fillId="46" borderId="53" xfId="77" applyFont="1" applyFill="1" applyBorder="1">
      <alignment/>
      <protection/>
    </xf>
    <xf numFmtId="0" fontId="23" fillId="46" borderId="56" xfId="77" applyFont="1" applyFill="1" applyBorder="1">
      <alignment/>
      <protection/>
    </xf>
    <xf numFmtId="0" fontId="22" fillId="0" borderId="49" xfId="77" applyFont="1" applyBorder="1">
      <alignment/>
      <protection/>
    </xf>
    <xf numFmtId="0" fontId="22" fillId="0" borderId="53" xfId="77" applyFont="1" applyFill="1" applyBorder="1">
      <alignment/>
      <protection/>
    </xf>
    <xf numFmtId="0" fontId="22" fillId="0" borderId="50" xfId="77" applyFont="1" applyFill="1" applyBorder="1">
      <alignment/>
      <protection/>
    </xf>
    <xf numFmtId="0" fontId="22" fillId="47" borderId="54" xfId="77" applyFont="1" applyFill="1" applyBorder="1">
      <alignment/>
      <protection/>
    </xf>
    <xf numFmtId="0" fontId="22" fillId="0" borderId="55" xfId="77" applyFont="1" applyBorder="1">
      <alignment/>
      <protection/>
    </xf>
    <xf numFmtId="0" fontId="22" fillId="0" borderId="58" xfId="77" applyFont="1" applyFill="1" applyBorder="1" applyAlignment="1">
      <alignment wrapText="1"/>
      <protection/>
    </xf>
    <xf numFmtId="0" fontId="22" fillId="0" borderId="58" xfId="77" applyFont="1" applyBorder="1">
      <alignment/>
      <protection/>
    </xf>
    <xf numFmtId="0" fontId="23" fillId="46" borderId="0" xfId="77" applyFont="1" applyFill="1" applyBorder="1">
      <alignment/>
      <protection/>
    </xf>
    <xf numFmtId="0" fontId="23" fillId="46" borderId="59" xfId="77" applyFont="1" applyFill="1" applyBorder="1">
      <alignment/>
      <protection/>
    </xf>
    <xf numFmtId="0" fontId="22" fillId="0" borderId="0" xfId="77" applyFont="1" applyFill="1" applyBorder="1">
      <alignment/>
      <protection/>
    </xf>
    <xf numFmtId="0" fontId="22" fillId="0" borderId="40" xfId="77" applyFont="1" applyBorder="1">
      <alignment/>
      <protection/>
    </xf>
    <xf numFmtId="0" fontId="23" fillId="0" borderId="41" xfId="77" applyFont="1" applyBorder="1" applyAlignment="1">
      <alignment horizontal="right"/>
      <protection/>
    </xf>
    <xf numFmtId="1" fontId="23" fillId="0" borderId="42" xfId="77" applyNumberFormat="1" applyFont="1" applyFill="1" applyBorder="1">
      <alignment/>
      <protection/>
    </xf>
    <xf numFmtId="0" fontId="23" fillId="0" borderId="42" xfId="77" applyFont="1" applyFill="1" applyBorder="1">
      <alignment/>
      <protection/>
    </xf>
    <xf numFmtId="1" fontId="23" fillId="0" borderId="35" xfId="77" applyNumberFormat="1" applyFont="1" applyFill="1" applyBorder="1">
      <alignment/>
      <protection/>
    </xf>
    <xf numFmtId="1" fontId="23" fillId="0" borderId="36" xfId="77" applyNumberFormat="1" applyFont="1" applyFill="1" applyBorder="1">
      <alignment/>
      <protection/>
    </xf>
    <xf numFmtId="0" fontId="23" fillId="0" borderId="39" xfId="77" applyFont="1" applyFill="1" applyBorder="1">
      <alignment/>
      <protection/>
    </xf>
    <xf numFmtId="0" fontId="23" fillId="0" borderId="38" xfId="77" applyFont="1" applyFill="1" applyBorder="1">
      <alignment/>
      <protection/>
    </xf>
    <xf numFmtId="1" fontId="23" fillId="0" borderId="38" xfId="77" applyNumberFormat="1" applyFont="1" applyFill="1" applyBorder="1">
      <alignment/>
      <protection/>
    </xf>
    <xf numFmtId="1" fontId="23" fillId="0" borderId="60" xfId="77" applyNumberFormat="1" applyFont="1" applyFill="1" applyBorder="1">
      <alignment/>
      <protection/>
    </xf>
    <xf numFmtId="0" fontId="23" fillId="0" borderId="60" xfId="77" applyFont="1" applyFill="1" applyBorder="1">
      <alignment/>
      <protection/>
    </xf>
    <xf numFmtId="1" fontId="23" fillId="0" borderId="36" xfId="77" applyNumberFormat="1" applyFont="1" applyBorder="1">
      <alignment/>
      <protection/>
    </xf>
    <xf numFmtId="1" fontId="23" fillId="0" borderId="60" xfId="77" applyNumberFormat="1" applyFont="1" applyBorder="1">
      <alignment/>
      <protection/>
    </xf>
    <xf numFmtId="1" fontId="24" fillId="0" borderId="36" xfId="77" applyNumberFormat="1" applyFont="1" applyFill="1" applyBorder="1">
      <alignment/>
      <protection/>
    </xf>
    <xf numFmtId="1" fontId="23" fillId="0" borderId="37" xfId="77" applyNumberFormat="1" applyFont="1" applyFill="1" applyBorder="1">
      <alignment/>
      <protection/>
    </xf>
    <xf numFmtId="0" fontId="23" fillId="0" borderId="35" xfId="77" applyFont="1" applyFill="1" applyBorder="1">
      <alignment/>
      <protection/>
    </xf>
    <xf numFmtId="0" fontId="23" fillId="0" borderId="36" xfId="77" applyFont="1" applyBorder="1">
      <alignment/>
      <protection/>
    </xf>
    <xf numFmtId="0" fontId="23" fillId="0" borderId="39" xfId="77" applyFont="1" applyBorder="1">
      <alignment/>
      <protection/>
    </xf>
    <xf numFmtId="0" fontId="3" fillId="0" borderId="0" xfId="79" applyFont="1" applyBorder="1" applyAlignment="1">
      <alignment/>
      <protection/>
    </xf>
    <xf numFmtId="0" fontId="3" fillId="0" borderId="0" xfId="0" applyFont="1" applyAlignment="1">
      <alignment horizontal="right"/>
    </xf>
  </cellXfs>
  <cellStyles count="8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_2009.g plāns apst" xfId="78"/>
    <cellStyle name="Normal_Specbudz.kopsavilkums 2006.g un korekc." xfId="79"/>
    <cellStyle name="Nosaukums" xfId="80"/>
    <cellStyle name="Note" xfId="81"/>
    <cellStyle name="Parasts 2" xfId="82"/>
    <cellStyle name="Paskaidrojošs teksts" xfId="83"/>
    <cellStyle name="Pārbaudes šūna" xfId="84"/>
    <cellStyle name="Piezīme" xfId="85"/>
    <cellStyle name="Percent" xfId="86"/>
    <cellStyle name="Saistīta šūna" xfId="87"/>
    <cellStyle name="Slikts" xfId="88"/>
    <cellStyle name="Currency" xfId="89"/>
    <cellStyle name="Currency [0]" xfId="90"/>
    <cellStyle name="Virsraksts 1" xfId="91"/>
    <cellStyle name="Virsraksts 2" xfId="92"/>
    <cellStyle name="Virsraksts 3" xfId="93"/>
    <cellStyle name="Virsraksts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1" sqref="AQ1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9.421875" style="0" customWidth="1"/>
    <col min="4" max="4" width="7.00390625" style="0" customWidth="1"/>
    <col min="5" max="5" width="7.7109375" style="0" customWidth="1"/>
    <col min="6" max="7" width="7.00390625" style="0" customWidth="1"/>
    <col min="8" max="8" width="7.140625" style="0" customWidth="1"/>
    <col min="9" max="9" width="6.421875" style="0" customWidth="1"/>
    <col min="10" max="10" width="6.28125" style="0" customWidth="1"/>
    <col min="11" max="11" width="7.00390625" style="0" customWidth="1"/>
    <col min="12" max="12" width="8.57421875" style="0" customWidth="1"/>
    <col min="13" max="13" width="6.57421875" style="0" customWidth="1"/>
    <col min="14" max="14" width="6.8515625" style="0" customWidth="1"/>
    <col min="15" max="15" width="6.28125" style="0" customWidth="1"/>
    <col min="16" max="16" width="7.7109375" style="0" customWidth="1"/>
    <col min="17" max="17" width="7.8515625" style="0" customWidth="1"/>
    <col min="18" max="19" width="7.57421875" style="0" customWidth="1"/>
    <col min="20" max="20" width="8.00390625" style="0" customWidth="1"/>
    <col min="21" max="21" width="5.57421875" style="0" customWidth="1"/>
    <col min="22" max="22" width="7.140625" style="0" customWidth="1"/>
    <col min="23" max="23" width="6.7109375" style="0" customWidth="1"/>
    <col min="24" max="24" width="6.8515625" style="0" customWidth="1"/>
    <col min="25" max="25" width="6.57421875" style="2" customWidth="1"/>
    <col min="26" max="26" width="7.421875" style="0" customWidth="1"/>
    <col min="27" max="27" width="7.140625" style="0" customWidth="1"/>
    <col min="28" max="28" width="6.7109375" style="0" customWidth="1"/>
    <col min="29" max="29" width="6.421875" style="0" customWidth="1"/>
    <col min="30" max="30" width="6.00390625" style="0" hidden="1" customWidth="1"/>
    <col min="31" max="31" width="6.28125" style="0" customWidth="1"/>
    <col min="32" max="32" width="7.00390625" style="0" customWidth="1"/>
    <col min="33" max="33" width="6.57421875" style="0" customWidth="1"/>
    <col min="34" max="34" width="6.421875" style="0" customWidth="1"/>
    <col min="35" max="35" width="7.421875" style="0" customWidth="1"/>
    <col min="36" max="37" width="6.8515625" style="0" customWidth="1"/>
    <col min="38" max="38" width="9.7109375" style="0" customWidth="1"/>
    <col min="39" max="39" width="6.7109375" style="0" customWidth="1"/>
    <col min="40" max="40" width="7.140625" style="0" customWidth="1"/>
    <col min="41" max="41" width="6.140625" style="0" customWidth="1"/>
    <col min="42" max="42" width="7.421875" style="0" customWidth="1"/>
    <col min="43" max="43" width="7.140625" style="0" customWidth="1"/>
  </cols>
  <sheetData>
    <row r="1" spans="24:43" ht="15">
      <c r="X1" s="1"/>
      <c r="Y1" s="1"/>
      <c r="Z1" s="1"/>
      <c r="AQ1" s="117" t="s">
        <v>91</v>
      </c>
    </row>
    <row r="2" spans="1:43" ht="15.75" thickBot="1">
      <c r="A2" s="3"/>
      <c r="B2" s="6" t="s">
        <v>97</v>
      </c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4"/>
      <c r="P2" s="4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3"/>
      <c r="AC2" s="3"/>
      <c r="AD2" s="3"/>
      <c r="AE2" s="3"/>
      <c r="AF2" s="4"/>
      <c r="AG2" s="3"/>
      <c r="AH2" s="3"/>
      <c r="AI2" s="3"/>
      <c r="AJ2" s="3"/>
      <c r="AK2" s="3"/>
      <c r="AL2" s="3"/>
      <c r="AM2" s="3"/>
      <c r="AN2" s="4"/>
      <c r="AO2" s="3"/>
      <c r="AP2" s="5"/>
      <c r="AQ2" s="5"/>
    </row>
    <row r="3" spans="1:43" ht="12.75">
      <c r="A3" s="9"/>
      <c r="B3" s="10"/>
      <c r="C3" s="10"/>
      <c r="D3" s="10"/>
      <c r="E3" s="11"/>
      <c r="F3" s="12"/>
      <c r="G3" s="12"/>
      <c r="H3" s="12"/>
      <c r="I3" s="11"/>
      <c r="J3" s="11"/>
      <c r="K3" s="12"/>
      <c r="L3" s="12"/>
      <c r="M3" s="11" t="s">
        <v>11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12</v>
      </c>
      <c r="X3" s="11"/>
      <c r="Y3" s="11"/>
      <c r="Z3" s="12"/>
      <c r="AA3" s="11"/>
      <c r="AB3" s="11"/>
      <c r="AC3" s="11" t="s">
        <v>13</v>
      </c>
      <c r="AD3" s="11" t="s">
        <v>14</v>
      </c>
      <c r="AE3" s="11"/>
      <c r="AF3" s="12"/>
      <c r="AG3" s="12" t="s">
        <v>15</v>
      </c>
      <c r="AH3" s="11"/>
      <c r="AI3" s="13"/>
      <c r="AJ3" s="11"/>
      <c r="AK3" s="12"/>
      <c r="AL3" s="12"/>
      <c r="AM3" s="11"/>
      <c r="AN3" s="11" t="s">
        <v>17</v>
      </c>
      <c r="AO3" s="11"/>
      <c r="AP3" s="14" t="s">
        <v>18</v>
      </c>
      <c r="AQ3" s="15" t="s">
        <v>18</v>
      </c>
    </row>
    <row r="4" spans="1:43" ht="24">
      <c r="A4" s="16"/>
      <c r="B4" s="17"/>
      <c r="C4" s="17"/>
      <c r="D4" s="17"/>
      <c r="E4" s="18" t="s">
        <v>19</v>
      </c>
      <c r="F4" s="19" t="s">
        <v>79</v>
      </c>
      <c r="G4" s="19"/>
      <c r="H4" s="19" t="s">
        <v>79</v>
      </c>
      <c r="I4" s="18"/>
      <c r="J4" s="18" t="s">
        <v>20</v>
      </c>
      <c r="K4" s="19"/>
      <c r="L4" s="20" t="s">
        <v>84</v>
      </c>
      <c r="M4" s="18" t="s">
        <v>21</v>
      </c>
      <c r="N4" s="18" t="s">
        <v>22</v>
      </c>
      <c r="O4" s="18"/>
      <c r="P4" s="21" t="s">
        <v>92</v>
      </c>
      <c r="Q4" s="18" t="s">
        <v>23</v>
      </c>
      <c r="R4" s="18"/>
      <c r="S4" s="18" t="s">
        <v>24</v>
      </c>
      <c r="T4" s="18" t="s">
        <v>25</v>
      </c>
      <c r="U4" s="18" t="s">
        <v>86</v>
      </c>
      <c r="V4" s="18" t="s">
        <v>26</v>
      </c>
      <c r="W4" s="18" t="s">
        <v>27</v>
      </c>
      <c r="X4" s="18" t="s">
        <v>28</v>
      </c>
      <c r="Y4" s="18"/>
      <c r="Z4" s="19" t="s">
        <v>29</v>
      </c>
      <c r="AA4" s="18"/>
      <c r="AB4" s="18" t="s">
        <v>30</v>
      </c>
      <c r="AC4" s="18" t="s">
        <v>31</v>
      </c>
      <c r="AD4" s="18"/>
      <c r="AE4" s="18" t="s">
        <v>32</v>
      </c>
      <c r="AF4" s="19" t="s">
        <v>86</v>
      </c>
      <c r="AG4" s="19" t="s">
        <v>33</v>
      </c>
      <c r="AH4" s="18"/>
      <c r="AI4" s="22" t="s">
        <v>16</v>
      </c>
      <c r="AJ4" s="18" t="s">
        <v>34</v>
      </c>
      <c r="AK4" s="19"/>
      <c r="AL4" s="19" t="s">
        <v>89</v>
      </c>
      <c r="AM4" s="18"/>
      <c r="AN4" s="18" t="s">
        <v>35</v>
      </c>
      <c r="AO4" s="18" t="s">
        <v>36</v>
      </c>
      <c r="AP4" s="23" t="s">
        <v>37</v>
      </c>
      <c r="AQ4" s="24" t="s">
        <v>38</v>
      </c>
    </row>
    <row r="5" spans="1:43" ht="48.75" thickBot="1">
      <c r="A5" s="25"/>
      <c r="B5" s="26"/>
      <c r="C5" s="26"/>
      <c r="D5" s="26"/>
      <c r="E5" s="27" t="s">
        <v>39</v>
      </c>
      <c r="F5" s="28" t="s">
        <v>82</v>
      </c>
      <c r="G5" s="29" t="s">
        <v>12</v>
      </c>
      <c r="H5" s="28" t="s">
        <v>93</v>
      </c>
      <c r="I5" s="27"/>
      <c r="J5" s="27" t="s">
        <v>40</v>
      </c>
      <c r="K5" s="29"/>
      <c r="L5" s="30" t="s">
        <v>85</v>
      </c>
      <c r="M5" s="27" t="s">
        <v>41</v>
      </c>
      <c r="N5" s="27" t="s">
        <v>42</v>
      </c>
      <c r="O5" s="27"/>
      <c r="P5" s="27" t="s">
        <v>94</v>
      </c>
      <c r="Q5" s="27" t="s">
        <v>43</v>
      </c>
      <c r="R5" s="27"/>
      <c r="S5" s="27" t="s">
        <v>44</v>
      </c>
      <c r="T5" s="31" t="s">
        <v>45</v>
      </c>
      <c r="U5" s="32" t="s">
        <v>87</v>
      </c>
      <c r="V5" s="27" t="s">
        <v>44</v>
      </c>
      <c r="W5" s="31"/>
      <c r="X5" s="27" t="s">
        <v>46</v>
      </c>
      <c r="Y5" s="27"/>
      <c r="Z5" s="29" t="s">
        <v>47</v>
      </c>
      <c r="AA5" s="29"/>
      <c r="AB5" s="27" t="s">
        <v>48</v>
      </c>
      <c r="AC5" s="27"/>
      <c r="AD5" s="27" t="s">
        <v>49</v>
      </c>
      <c r="AE5" s="27" t="s">
        <v>50</v>
      </c>
      <c r="AF5" s="28" t="s">
        <v>88</v>
      </c>
      <c r="AG5" s="29" t="s">
        <v>51</v>
      </c>
      <c r="AH5" s="27"/>
      <c r="AI5" s="31" t="s">
        <v>52</v>
      </c>
      <c r="AJ5" s="27" t="s">
        <v>53</v>
      </c>
      <c r="AK5" s="28" t="s">
        <v>96</v>
      </c>
      <c r="AL5" s="28" t="s">
        <v>90</v>
      </c>
      <c r="AM5" s="27"/>
      <c r="AN5" s="27" t="s">
        <v>54</v>
      </c>
      <c r="AO5" s="27" t="s">
        <v>55</v>
      </c>
      <c r="AP5" s="33" t="s">
        <v>56</v>
      </c>
      <c r="AQ5" s="34" t="s">
        <v>57</v>
      </c>
    </row>
    <row r="6" spans="1:43" ht="36.75" thickBot="1">
      <c r="A6" s="35"/>
      <c r="B6" s="36"/>
      <c r="C6" s="37"/>
      <c r="D6" s="37"/>
      <c r="E6" s="38">
        <v>1.112</v>
      </c>
      <c r="F6" s="38">
        <v>1.83</v>
      </c>
      <c r="G6" s="38">
        <v>1.89</v>
      </c>
      <c r="H6" s="38">
        <v>1.82</v>
      </c>
      <c r="I6" s="38">
        <v>1.112</v>
      </c>
      <c r="J6" s="38">
        <v>1.721</v>
      </c>
      <c r="K6" s="37"/>
      <c r="L6" s="39" t="s">
        <v>58</v>
      </c>
      <c r="M6" s="39" t="s">
        <v>58</v>
      </c>
      <c r="N6" s="39" t="s">
        <v>59</v>
      </c>
      <c r="O6" s="40"/>
      <c r="P6" s="38">
        <v>5.2002</v>
      </c>
      <c r="Q6" s="38">
        <v>5.1001</v>
      </c>
      <c r="R6" s="38"/>
      <c r="S6" s="38">
        <v>6.3</v>
      </c>
      <c r="T6" s="38">
        <v>6.60001</v>
      </c>
      <c r="U6" s="38">
        <v>6.60006</v>
      </c>
      <c r="V6" s="38">
        <v>6.60002</v>
      </c>
      <c r="W6" s="38">
        <v>6.60008</v>
      </c>
      <c r="X6" s="38">
        <v>6.60007</v>
      </c>
      <c r="Y6" s="38"/>
      <c r="Z6" s="40">
        <v>7.21</v>
      </c>
      <c r="AA6" s="38"/>
      <c r="AB6" s="41" t="s">
        <v>60</v>
      </c>
      <c r="AC6" s="41" t="s">
        <v>61</v>
      </c>
      <c r="AD6" s="41" t="s">
        <v>81</v>
      </c>
      <c r="AE6" s="42" t="s">
        <v>62</v>
      </c>
      <c r="AF6" s="41" t="s">
        <v>83</v>
      </c>
      <c r="AG6" s="43" t="s">
        <v>62</v>
      </c>
      <c r="AH6" s="38"/>
      <c r="AI6" s="44">
        <v>9.21905</v>
      </c>
      <c r="AJ6" s="38">
        <v>9.82008</v>
      </c>
      <c r="AK6" s="40">
        <v>9.82061</v>
      </c>
      <c r="AL6" s="40">
        <v>9.82039</v>
      </c>
      <c r="AM6" s="38"/>
      <c r="AN6" s="45">
        <v>10.70002</v>
      </c>
      <c r="AO6" s="45">
        <v>10.70001</v>
      </c>
      <c r="AP6" s="41" t="s">
        <v>10</v>
      </c>
      <c r="AQ6" s="46" t="s">
        <v>9</v>
      </c>
    </row>
    <row r="7" spans="1:44" ht="24.75" customHeight="1" thickBot="1">
      <c r="A7" s="47" t="s">
        <v>0</v>
      </c>
      <c r="B7" s="48" t="s">
        <v>27</v>
      </c>
      <c r="C7" s="49" t="s">
        <v>63</v>
      </c>
      <c r="D7" s="50" t="s">
        <v>64</v>
      </c>
      <c r="E7" s="51" t="s">
        <v>95</v>
      </c>
      <c r="F7" s="40" t="s">
        <v>95</v>
      </c>
      <c r="G7" s="40" t="s">
        <v>95</v>
      </c>
      <c r="H7" s="40" t="s">
        <v>95</v>
      </c>
      <c r="I7" s="40" t="s">
        <v>95</v>
      </c>
      <c r="J7" s="40" t="s">
        <v>95</v>
      </c>
      <c r="K7" s="52" t="s">
        <v>65</v>
      </c>
      <c r="L7" s="40" t="s">
        <v>95</v>
      </c>
      <c r="M7" s="40" t="s">
        <v>95</v>
      </c>
      <c r="N7" s="37" t="s">
        <v>95</v>
      </c>
      <c r="O7" s="50" t="s">
        <v>66</v>
      </c>
      <c r="P7" s="51" t="s">
        <v>95</v>
      </c>
      <c r="Q7" s="37" t="s">
        <v>95</v>
      </c>
      <c r="R7" s="50" t="s">
        <v>67</v>
      </c>
      <c r="S7" s="51" t="s">
        <v>95</v>
      </c>
      <c r="T7" s="38" t="s">
        <v>95</v>
      </c>
      <c r="U7" s="38" t="s">
        <v>95</v>
      </c>
      <c r="V7" s="38" t="s">
        <v>95</v>
      </c>
      <c r="W7" s="38" t="s">
        <v>95</v>
      </c>
      <c r="X7" s="37" t="s">
        <v>95</v>
      </c>
      <c r="Y7" s="50" t="s">
        <v>68</v>
      </c>
      <c r="Z7" s="37" t="s">
        <v>95</v>
      </c>
      <c r="AA7" s="50" t="s">
        <v>69</v>
      </c>
      <c r="AB7" s="51" t="s">
        <v>95</v>
      </c>
      <c r="AC7" s="38" t="s">
        <v>95</v>
      </c>
      <c r="AD7" s="38" t="s">
        <v>95</v>
      </c>
      <c r="AE7" s="38" t="s">
        <v>95</v>
      </c>
      <c r="AF7" s="38" t="s">
        <v>95</v>
      </c>
      <c r="AG7" s="37" t="s">
        <v>95</v>
      </c>
      <c r="AH7" s="50" t="s">
        <v>70</v>
      </c>
      <c r="AI7" s="51" t="s">
        <v>95</v>
      </c>
      <c r="AJ7" s="38" t="s">
        <v>95</v>
      </c>
      <c r="AK7" s="40" t="s">
        <v>95</v>
      </c>
      <c r="AL7" s="40" t="s">
        <v>95</v>
      </c>
      <c r="AM7" s="50" t="s">
        <v>71</v>
      </c>
      <c r="AN7" s="51" t="s">
        <v>95</v>
      </c>
      <c r="AO7" s="51" t="s">
        <v>95</v>
      </c>
      <c r="AP7" s="51" t="s">
        <v>95</v>
      </c>
      <c r="AQ7" s="53" t="s">
        <v>95</v>
      </c>
      <c r="AR7" s="1"/>
    </row>
    <row r="8" spans="1:43" ht="12.75">
      <c r="A8" s="54">
        <v>1100</v>
      </c>
      <c r="B8" s="55" t="s">
        <v>72</v>
      </c>
      <c r="C8" s="56">
        <f aca="true" t="shared" si="0" ref="C8:C22">D8+K8+O8+R8+AA8+AH8+AM8</f>
        <v>496649</v>
      </c>
      <c r="D8" s="57">
        <v>68195</v>
      </c>
      <c r="E8" s="17">
        <v>68195</v>
      </c>
      <c r="F8" s="58"/>
      <c r="G8" s="14">
        <v>0</v>
      </c>
      <c r="H8" s="59"/>
      <c r="I8" s="59"/>
      <c r="J8" s="58"/>
      <c r="K8" s="60">
        <f>L8+M8+N8</f>
        <v>21066</v>
      </c>
      <c r="L8" s="61">
        <v>16404</v>
      </c>
      <c r="M8" s="62">
        <v>0</v>
      </c>
      <c r="N8" s="63">
        <v>4662</v>
      </c>
      <c r="O8" s="64">
        <f>Q8</f>
        <v>15746</v>
      </c>
      <c r="P8" s="64"/>
      <c r="Q8" s="63">
        <v>15746</v>
      </c>
      <c r="R8" s="65">
        <f>S8+T8+V8+W8+X8+Z8</f>
        <v>34788</v>
      </c>
      <c r="S8" s="23"/>
      <c r="T8" s="14"/>
      <c r="U8" s="66"/>
      <c r="V8" s="66"/>
      <c r="W8" s="66">
        <v>34788</v>
      </c>
      <c r="X8" s="10"/>
      <c r="Y8" s="67"/>
      <c r="Z8" s="63"/>
      <c r="AA8" s="57">
        <f>AB8+AC8+AE8+AG8+AF8</f>
        <v>57526</v>
      </c>
      <c r="AB8" s="17">
        <v>7938</v>
      </c>
      <c r="AC8" s="14"/>
      <c r="AD8" s="23"/>
      <c r="AE8" s="23">
        <v>42343</v>
      </c>
      <c r="AF8" s="68"/>
      <c r="AG8" s="63">
        <v>7245</v>
      </c>
      <c r="AH8" s="57">
        <f>AI8+AJ8+AL8+AK8</f>
        <v>299328</v>
      </c>
      <c r="AI8" s="17">
        <f>283944+7446</f>
        <v>291390</v>
      </c>
      <c r="AJ8" s="58">
        <v>7938</v>
      </c>
      <c r="AK8" s="23">
        <v>0</v>
      </c>
      <c r="AL8" s="23"/>
      <c r="AM8" s="57">
        <f>AN8+AO8+AP8+AQ8</f>
        <v>0</v>
      </c>
      <c r="AN8" s="17">
        <v>0</v>
      </c>
      <c r="AO8" s="58"/>
      <c r="AP8" s="59">
        <v>0</v>
      </c>
      <c r="AQ8" s="63">
        <v>0</v>
      </c>
    </row>
    <row r="9" spans="1:43" ht="48">
      <c r="A9" s="69">
        <v>1200</v>
      </c>
      <c r="B9" s="70" t="s">
        <v>73</v>
      </c>
      <c r="C9" s="71">
        <f t="shared" si="0"/>
        <v>143854</v>
      </c>
      <c r="D9" s="65">
        <f aca="true" t="shared" si="1" ref="D9:D21">E9+F9+G9+I9+J9</f>
        <v>20383</v>
      </c>
      <c r="E9" s="72">
        <v>20383</v>
      </c>
      <c r="F9" s="73"/>
      <c r="G9" s="68">
        <v>0</v>
      </c>
      <c r="H9" s="74"/>
      <c r="I9" s="75"/>
      <c r="J9" s="73"/>
      <c r="K9" s="76">
        <f>M9+N9+L9</f>
        <v>6790</v>
      </c>
      <c r="L9" s="77">
        <v>4902</v>
      </c>
      <c r="M9" s="78">
        <v>300</v>
      </c>
      <c r="N9" s="79">
        <v>1588</v>
      </c>
      <c r="O9" s="80">
        <f aca="true" t="shared" si="2" ref="O9:O21">Q9</f>
        <v>4569</v>
      </c>
      <c r="P9" s="81"/>
      <c r="Q9" s="79">
        <v>4569</v>
      </c>
      <c r="R9" s="65">
        <f aca="true" t="shared" si="3" ref="R9:R21">S9+T9+V9+W9+X9+Z9</f>
        <v>10632</v>
      </c>
      <c r="S9" s="73"/>
      <c r="T9" s="73"/>
      <c r="U9" s="75"/>
      <c r="V9" s="75"/>
      <c r="W9" s="75">
        <v>10632</v>
      </c>
      <c r="X9" s="72"/>
      <c r="Y9" s="82"/>
      <c r="Z9" s="83"/>
      <c r="AA9" s="84">
        <f>AB9+AC9+AE9+AG9+AF9</f>
        <v>16947</v>
      </c>
      <c r="AB9" s="72">
        <v>2334</v>
      </c>
      <c r="AC9" s="73">
        <v>120</v>
      </c>
      <c r="AD9" s="73"/>
      <c r="AE9" s="73">
        <v>12350</v>
      </c>
      <c r="AF9" s="73"/>
      <c r="AG9" s="83">
        <v>2143</v>
      </c>
      <c r="AH9" s="84">
        <f>AI9+AJ9+AL9+AK9</f>
        <v>84533</v>
      </c>
      <c r="AI9" s="72">
        <f>80904+1756</f>
        <v>82660</v>
      </c>
      <c r="AJ9" s="73">
        <v>1873</v>
      </c>
      <c r="AK9" s="73">
        <v>0</v>
      </c>
      <c r="AL9" s="73"/>
      <c r="AM9" s="84">
        <f aca="true" t="shared" si="4" ref="AM9:AM18">AN9+AO9+AQ9+AP9</f>
        <v>0</v>
      </c>
      <c r="AN9" s="85">
        <v>0</v>
      </c>
      <c r="AO9" s="68"/>
      <c r="AP9" s="75">
        <v>0</v>
      </c>
      <c r="AQ9" s="83">
        <v>0</v>
      </c>
    </row>
    <row r="10" spans="1:43" ht="24">
      <c r="A10" s="69">
        <v>2100</v>
      </c>
      <c r="B10" s="70" t="s">
        <v>1</v>
      </c>
      <c r="C10" s="71">
        <f t="shared" si="0"/>
        <v>70</v>
      </c>
      <c r="D10" s="65">
        <f t="shared" si="1"/>
        <v>20</v>
      </c>
      <c r="E10" s="85">
        <v>20</v>
      </c>
      <c r="F10" s="68"/>
      <c r="G10" s="68">
        <v>0</v>
      </c>
      <c r="H10" s="74"/>
      <c r="I10" s="74">
        <v>0</v>
      </c>
      <c r="J10" s="68"/>
      <c r="K10" s="76">
        <f aca="true" t="shared" si="5" ref="K10:K21">M10+N10</f>
        <v>0</v>
      </c>
      <c r="L10" s="86"/>
      <c r="M10" s="87"/>
      <c r="N10" s="79"/>
      <c r="O10" s="80">
        <f t="shared" si="2"/>
        <v>0</v>
      </c>
      <c r="P10" s="81"/>
      <c r="Q10" s="79"/>
      <c r="R10" s="65">
        <f t="shared" si="3"/>
        <v>0</v>
      </c>
      <c r="S10" s="68">
        <v>0</v>
      </c>
      <c r="T10" s="68">
        <v>0</v>
      </c>
      <c r="U10" s="74"/>
      <c r="V10" s="74"/>
      <c r="W10" s="74">
        <v>0</v>
      </c>
      <c r="X10" s="85"/>
      <c r="Y10" s="88"/>
      <c r="Z10" s="79"/>
      <c r="AA10" s="65">
        <f aca="true" t="shared" si="6" ref="AA10:AA21">AB10+AC10+AE10+AG10</f>
        <v>50</v>
      </c>
      <c r="AB10" s="85">
        <v>50</v>
      </c>
      <c r="AC10" s="68"/>
      <c r="AD10" s="68"/>
      <c r="AE10" s="68">
        <v>0</v>
      </c>
      <c r="AF10" s="68"/>
      <c r="AG10" s="79">
        <v>0</v>
      </c>
      <c r="AH10" s="84">
        <f aca="true" t="shared" si="7" ref="AH10:AH21">AI10+AJ10+AL10</f>
        <v>0</v>
      </c>
      <c r="AI10" s="85">
        <v>0</v>
      </c>
      <c r="AJ10" s="68">
        <v>0</v>
      </c>
      <c r="AK10" s="68"/>
      <c r="AL10" s="68">
        <v>0</v>
      </c>
      <c r="AM10" s="65">
        <f t="shared" si="4"/>
        <v>0</v>
      </c>
      <c r="AN10" s="85">
        <v>0</v>
      </c>
      <c r="AO10" s="68"/>
      <c r="AP10" s="74">
        <v>0</v>
      </c>
      <c r="AQ10" s="79">
        <v>0</v>
      </c>
    </row>
    <row r="11" spans="1:43" ht="12.75">
      <c r="A11" s="69">
        <v>2200</v>
      </c>
      <c r="B11" s="70" t="s">
        <v>2</v>
      </c>
      <c r="C11" s="71">
        <f t="shared" si="0"/>
        <v>259271</v>
      </c>
      <c r="D11" s="65">
        <f t="shared" si="1"/>
        <v>26135</v>
      </c>
      <c r="E11" s="85">
        <v>24055</v>
      </c>
      <c r="F11" s="68"/>
      <c r="G11" s="68">
        <v>2080</v>
      </c>
      <c r="H11" s="74"/>
      <c r="I11" s="74"/>
      <c r="J11" s="68"/>
      <c r="K11" s="76">
        <f>M11+N11+L11</f>
        <v>9286</v>
      </c>
      <c r="L11" s="77">
        <v>7508</v>
      </c>
      <c r="M11" s="78">
        <v>458</v>
      </c>
      <c r="N11" s="79">
        <v>1320</v>
      </c>
      <c r="O11" s="80">
        <f>SUM(Q11+P11)</f>
        <v>11600</v>
      </c>
      <c r="P11" s="79">
        <v>7040</v>
      </c>
      <c r="Q11" s="79">
        <v>4560</v>
      </c>
      <c r="R11" s="65">
        <f>S11+T11+V11+W11+X11+Z11+U11</f>
        <v>131147</v>
      </c>
      <c r="S11" s="68">
        <v>10282</v>
      </c>
      <c r="T11" s="68">
        <v>9700</v>
      </c>
      <c r="U11" s="74">
        <v>0</v>
      </c>
      <c r="V11" s="74">
        <v>86007</v>
      </c>
      <c r="W11" s="74">
        <v>22419</v>
      </c>
      <c r="X11" s="85">
        <v>2739</v>
      </c>
      <c r="Y11" s="88"/>
      <c r="Z11" s="79"/>
      <c r="AA11" s="65">
        <f>AB11+AC11+AD11+AE11+AG11+AF11</f>
        <v>26868</v>
      </c>
      <c r="AB11" s="85">
        <v>720</v>
      </c>
      <c r="AC11" s="68">
        <v>3814</v>
      </c>
      <c r="AD11" s="68">
        <v>0</v>
      </c>
      <c r="AE11" s="68">
        <v>17926</v>
      </c>
      <c r="AF11" s="68">
        <v>0</v>
      </c>
      <c r="AG11" s="79">
        <v>4408</v>
      </c>
      <c r="AH11" s="84">
        <f>AI11+AJ11+AL11+AK11</f>
        <v>54235</v>
      </c>
      <c r="AI11" s="89">
        <v>52715</v>
      </c>
      <c r="AJ11" s="68">
        <v>1520</v>
      </c>
      <c r="AK11" s="68">
        <v>0</v>
      </c>
      <c r="AL11" s="68">
        <v>0</v>
      </c>
      <c r="AM11" s="65">
        <f t="shared" si="4"/>
        <v>0</v>
      </c>
      <c r="AN11" s="89"/>
      <c r="AO11" s="90">
        <v>0</v>
      </c>
      <c r="AP11" s="74">
        <v>0</v>
      </c>
      <c r="AQ11" s="79"/>
    </row>
    <row r="12" spans="1:43" ht="48">
      <c r="A12" s="69">
        <v>2300</v>
      </c>
      <c r="B12" s="70" t="s">
        <v>3</v>
      </c>
      <c r="C12" s="71">
        <f t="shared" si="0"/>
        <v>100545</v>
      </c>
      <c r="D12" s="65">
        <f t="shared" si="1"/>
        <v>4800</v>
      </c>
      <c r="E12" s="85">
        <v>4800</v>
      </c>
      <c r="F12" s="68"/>
      <c r="G12" s="68"/>
      <c r="H12" s="74"/>
      <c r="I12" s="74"/>
      <c r="J12" s="68"/>
      <c r="K12" s="76">
        <f>M12+N12+L12</f>
        <v>28446</v>
      </c>
      <c r="L12" s="77">
        <v>20302</v>
      </c>
      <c r="M12" s="78">
        <v>2856</v>
      </c>
      <c r="N12" s="79">
        <v>5288</v>
      </c>
      <c r="O12" s="80">
        <f>SUM(Q12+P12)</f>
        <v>4875</v>
      </c>
      <c r="P12" s="79">
        <v>1015</v>
      </c>
      <c r="Q12" s="79">
        <v>3860</v>
      </c>
      <c r="R12" s="65">
        <f>S12+T12+V12+W12+X12+Z12+U12</f>
        <v>8590</v>
      </c>
      <c r="S12" s="68">
        <v>1260</v>
      </c>
      <c r="T12" s="68">
        <v>1830</v>
      </c>
      <c r="U12" s="74">
        <v>0</v>
      </c>
      <c r="V12" s="74">
        <v>500</v>
      </c>
      <c r="W12" s="74">
        <v>5000</v>
      </c>
      <c r="X12" s="85"/>
      <c r="Y12" s="88"/>
      <c r="Z12" s="79"/>
      <c r="AA12" s="65">
        <f>AB12+AC12+AD12+AE12+AG12+AF12</f>
        <v>8439</v>
      </c>
      <c r="AB12" s="85">
        <v>700</v>
      </c>
      <c r="AC12" s="68">
        <v>0</v>
      </c>
      <c r="AD12" s="68"/>
      <c r="AE12" s="68">
        <v>5192</v>
      </c>
      <c r="AF12" s="68"/>
      <c r="AG12" s="79">
        <v>2547</v>
      </c>
      <c r="AH12" s="84">
        <f>AI12+AJ12+AL12+AK12</f>
        <v>44745</v>
      </c>
      <c r="AI12" s="85">
        <v>34745</v>
      </c>
      <c r="AJ12" s="68">
        <v>10000</v>
      </c>
      <c r="AK12" s="68">
        <v>0</v>
      </c>
      <c r="AL12" s="68">
        <v>0</v>
      </c>
      <c r="AM12" s="65">
        <f t="shared" si="4"/>
        <v>650</v>
      </c>
      <c r="AN12" s="89">
        <v>0</v>
      </c>
      <c r="AO12" s="90">
        <v>100</v>
      </c>
      <c r="AP12" s="74">
        <v>550</v>
      </c>
      <c r="AQ12" s="79">
        <v>0</v>
      </c>
    </row>
    <row r="13" spans="1:43" ht="12.75">
      <c r="A13" s="69">
        <v>2400</v>
      </c>
      <c r="B13" s="70" t="s">
        <v>74</v>
      </c>
      <c r="C13" s="71">
        <f t="shared" si="0"/>
        <v>500</v>
      </c>
      <c r="D13" s="65">
        <f t="shared" si="1"/>
        <v>0</v>
      </c>
      <c r="E13" s="85">
        <v>0</v>
      </c>
      <c r="F13" s="68"/>
      <c r="G13" s="68">
        <v>0</v>
      </c>
      <c r="H13" s="74"/>
      <c r="I13" s="74">
        <v>0</v>
      </c>
      <c r="J13" s="68"/>
      <c r="K13" s="76">
        <f t="shared" si="5"/>
        <v>0</v>
      </c>
      <c r="L13" s="86"/>
      <c r="M13" s="87"/>
      <c r="N13" s="79"/>
      <c r="O13" s="80">
        <f t="shared" si="2"/>
        <v>0</v>
      </c>
      <c r="P13" s="81"/>
      <c r="Q13" s="79"/>
      <c r="R13" s="65">
        <f t="shared" si="3"/>
        <v>0</v>
      </c>
      <c r="S13" s="68"/>
      <c r="T13" s="68">
        <v>0</v>
      </c>
      <c r="U13" s="74"/>
      <c r="V13" s="74"/>
      <c r="W13" s="74">
        <v>0</v>
      </c>
      <c r="X13" s="85"/>
      <c r="Y13" s="88"/>
      <c r="Z13" s="79"/>
      <c r="AA13" s="65">
        <f t="shared" si="6"/>
        <v>500</v>
      </c>
      <c r="AB13" s="85">
        <v>500</v>
      </c>
      <c r="AC13" s="68"/>
      <c r="AD13" s="68"/>
      <c r="AE13" s="68">
        <v>0</v>
      </c>
      <c r="AF13" s="68"/>
      <c r="AG13" s="79">
        <v>0</v>
      </c>
      <c r="AH13" s="84">
        <f t="shared" si="7"/>
        <v>0</v>
      </c>
      <c r="AI13" s="85">
        <v>0</v>
      </c>
      <c r="AJ13" s="68"/>
      <c r="AK13" s="68"/>
      <c r="AL13" s="68"/>
      <c r="AM13" s="65">
        <f t="shared" si="4"/>
        <v>0</v>
      </c>
      <c r="AN13" s="85">
        <v>0</v>
      </c>
      <c r="AO13" s="68"/>
      <c r="AP13" s="74">
        <v>0</v>
      </c>
      <c r="AQ13" s="79">
        <v>0</v>
      </c>
    </row>
    <row r="14" spans="1:43" ht="24">
      <c r="A14" s="69">
        <v>2500</v>
      </c>
      <c r="B14" s="70" t="s">
        <v>4</v>
      </c>
      <c r="C14" s="71">
        <f t="shared" si="0"/>
        <v>4530</v>
      </c>
      <c r="D14" s="65">
        <f>E14+F14+G14+I14+J14</f>
        <v>150</v>
      </c>
      <c r="E14" s="85">
        <v>150</v>
      </c>
      <c r="F14" s="68">
        <v>0</v>
      </c>
      <c r="G14" s="68">
        <v>0</v>
      </c>
      <c r="H14" s="74"/>
      <c r="I14" s="74">
        <v>0</v>
      </c>
      <c r="J14" s="68"/>
      <c r="K14" s="76">
        <f t="shared" si="5"/>
        <v>20</v>
      </c>
      <c r="L14" s="86"/>
      <c r="M14" s="78">
        <v>20</v>
      </c>
      <c r="N14" s="79">
        <v>0</v>
      </c>
      <c r="O14" s="80">
        <f>SUM(P14+Q14)</f>
        <v>1660</v>
      </c>
      <c r="P14" s="79">
        <v>1660</v>
      </c>
      <c r="Q14" s="79"/>
      <c r="R14" s="65">
        <f t="shared" si="3"/>
        <v>2665</v>
      </c>
      <c r="S14" s="68">
        <v>2665</v>
      </c>
      <c r="T14" s="68"/>
      <c r="U14" s="74"/>
      <c r="V14" s="74"/>
      <c r="W14" s="74">
        <v>0</v>
      </c>
      <c r="X14" s="85"/>
      <c r="Y14" s="88"/>
      <c r="Z14" s="79"/>
      <c r="AA14" s="65">
        <f t="shared" si="6"/>
        <v>35</v>
      </c>
      <c r="AB14" s="85">
        <v>0</v>
      </c>
      <c r="AC14" s="68"/>
      <c r="AD14" s="68"/>
      <c r="AE14" s="68">
        <v>35</v>
      </c>
      <c r="AF14" s="68"/>
      <c r="AG14" s="79">
        <v>0</v>
      </c>
      <c r="AH14" s="84">
        <f t="shared" si="7"/>
        <v>0</v>
      </c>
      <c r="AI14" s="85">
        <v>0</v>
      </c>
      <c r="AJ14" s="68"/>
      <c r="AK14" s="68"/>
      <c r="AL14" s="68"/>
      <c r="AM14" s="65">
        <f t="shared" si="4"/>
        <v>0</v>
      </c>
      <c r="AN14" s="85">
        <v>0</v>
      </c>
      <c r="AO14" s="68"/>
      <c r="AP14" s="74">
        <v>0</v>
      </c>
      <c r="AQ14" s="79">
        <v>0</v>
      </c>
    </row>
    <row r="15" spans="1:43" ht="34.5" customHeight="1">
      <c r="A15" s="69">
        <v>4100</v>
      </c>
      <c r="B15" s="70" t="s">
        <v>75</v>
      </c>
      <c r="C15" s="71">
        <f t="shared" si="0"/>
        <v>0</v>
      </c>
      <c r="D15" s="65">
        <f t="shared" si="1"/>
        <v>0</v>
      </c>
      <c r="E15" s="85">
        <v>0</v>
      </c>
      <c r="F15" s="68"/>
      <c r="G15" s="68">
        <v>0</v>
      </c>
      <c r="H15" s="74"/>
      <c r="I15" s="74">
        <v>0</v>
      </c>
      <c r="J15" s="68"/>
      <c r="K15" s="76">
        <f t="shared" si="5"/>
        <v>0</v>
      </c>
      <c r="L15" s="86"/>
      <c r="M15" s="87"/>
      <c r="N15" s="79"/>
      <c r="O15" s="80">
        <f t="shared" si="2"/>
        <v>0</v>
      </c>
      <c r="P15" s="81"/>
      <c r="Q15" s="79"/>
      <c r="R15" s="65">
        <f t="shared" si="3"/>
        <v>0</v>
      </c>
      <c r="S15" s="68">
        <v>0</v>
      </c>
      <c r="T15" s="68">
        <v>0</v>
      </c>
      <c r="U15" s="74"/>
      <c r="V15" s="74"/>
      <c r="W15" s="74">
        <v>0</v>
      </c>
      <c r="X15" s="85"/>
      <c r="Y15" s="88"/>
      <c r="Z15" s="79"/>
      <c r="AA15" s="65">
        <f t="shared" si="6"/>
        <v>0</v>
      </c>
      <c r="AB15" s="85">
        <v>0</v>
      </c>
      <c r="AC15" s="68"/>
      <c r="AD15" s="68"/>
      <c r="AE15" s="68">
        <v>0</v>
      </c>
      <c r="AF15" s="68"/>
      <c r="AG15" s="79">
        <v>0</v>
      </c>
      <c r="AH15" s="84">
        <f t="shared" si="7"/>
        <v>0</v>
      </c>
      <c r="AI15" s="85">
        <v>0</v>
      </c>
      <c r="AJ15" s="68"/>
      <c r="AK15" s="68"/>
      <c r="AL15" s="68">
        <v>0</v>
      </c>
      <c r="AM15" s="65">
        <f t="shared" si="4"/>
        <v>0</v>
      </c>
      <c r="AN15" s="85">
        <v>0</v>
      </c>
      <c r="AO15" s="68"/>
      <c r="AP15" s="74">
        <v>0</v>
      </c>
      <c r="AQ15" s="79">
        <v>0</v>
      </c>
    </row>
    <row r="16" spans="1:43" ht="12.75">
      <c r="A16" s="69">
        <v>4300</v>
      </c>
      <c r="B16" s="70" t="s">
        <v>5</v>
      </c>
      <c r="C16" s="71">
        <f t="shared" si="0"/>
        <v>0</v>
      </c>
      <c r="D16" s="65">
        <f t="shared" si="1"/>
        <v>0</v>
      </c>
      <c r="E16" s="85">
        <v>0</v>
      </c>
      <c r="F16" s="68">
        <v>0</v>
      </c>
      <c r="G16" s="68">
        <v>0</v>
      </c>
      <c r="H16" s="74"/>
      <c r="I16" s="74"/>
      <c r="J16" s="68">
        <v>0</v>
      </c>
      <c r="K16" s="76">
        <f t="shared" si="5"/>
        <v>0</v>
      </c>
      <c r="L16" s="86"/>
      <c r="M16" s="87"/>
      <c r="N16" s="79"/>
      <c r="O16" s="80">
        <f t="shared" si="2"/>
        <v>0</v>
      </c>
      <c r="P16" s="81"/>
      <c r="Q16" s="79"/>
      <c r="R16" s="65">
        <f t="shared" si="3"/>
        <v>0</v>
      </c>
      <c r="S16" s="68">
        <v>0</v>
      </c>
      <c r="T16" s="68"/>
      <c r="U16" s="74"/>
      <c r="V16" s="74">
        <v>0</v>
      </c>
      <c r="W16" s="74">
        <v>0</v>
      </c>
      <c r="X16" s="85"/>
      <c r="Y16" s="88"/>
      <c r="Z16" s="79"/>
      <c r="AA16" s="65">
        <f t="shared" si="6"/>
        <v>0</v>
      </c>
      <c r="AB16" s="85">
        <v>0</v>
      </c>
      <c r="AC16" s="68"/>
      <c r="AD16" s="68"/>
      <c r="AE16" s="68">
        <v>0</v>
      </c>
      <c r="AF16" s="68"/>
      <c r="AG16" s="79">
        <v>0</v>
      </c>
      <c r="AH16" s="84">
        <f t="shared" si="7"/>
        <v>0</v>
      </c>
      <c r="AI16" s="85">
        <v>0</v>
      </c>
      <c r="AJ16" s="68"/>
      <c r="AK16" s="68"/>
      <c r="AL16" s="68">
        <v>0</v>
      </c>
      <c r="AM16" s="65">
        <f t="shared" si="4"/>
        <v>0</v>
      </c>
      <c r="AN16" s="85">
        <v>0</v>
      </c>
      <c r="AO16" s="68"/>
      <c r="AP16" s="74">
        <v>0</v>
      </c>
      <c r="AQ16" s="79">
        <v>0</v>
      </c>
    </row>
    <row r="17" spans="1:43" ht="36">
      <c r="A17" s="69">
        <v>5100</v>
      </c>
      <c r="B17" s="70" t="s">
        <v>76</v>
      </c>
      <c r="C17" s="71">
        <f t="shared" si="0"/>
        <v>200</v>
      </c>
      <c r="D17" s="65">
        <f t="shared" si="1"/>
        <v>0</v>
      </c>
      <c r="E17" s="85">
        <v>0</v>
      </c>
      <c r="F17" s="68"/>
      <c r="G17" s="68">
        <v>0</v>
      </c>
      <c r="H17" s="74"/>
      <c r="I17" s="74">
        <v>0</v>
      </c>
      <c r="J17" s="68"/>
      <c r="K17" s="76">
        <f>N17+M17+L17</f>
        <v>0</v>
      </c>
      <c r="L17" s="86">
        <v>0</v>
      </c>
      <c r="M17" s="87"/>
      <c r="N17" s="79"/>
      <c r="O17" s="80">
        <f t="shared" si="2"/>
        <v>0</v>
      </c>
      <c r="P17" s="81"/>
      <c r="Q17" s="79"/>
      <c r="R17" s="65">
        <f t="shared" si="3"/>
        <v>200</v>
      </c>
      <c r="S17" s="68">
        <v>0</v>
      </c>
      <c r="T17" s="68">
        <v>0</v>
      </c>
      <c r="U17" s="74"/>
      <c r="V17" s="74">
        <v>200</v>
      </c>
      <c r="W17" s="74">
        <v>0</v>
      </c>
      <c r="X17" s="85"/>
      <c r="Y17" s="88"/>
      <c r="Z17" s="79"/>
      <c r="AA17" s="65">
        <f t="shared" si="6"/>
        <v>0</v>
      </c>
      <c r="AB17" s="85">
        <v>0</v>
      </c>
      <c r="AC17" s="68"/>
      <c r="AD17" s="68"/>
      <c r="AE17" s="68">
        <v>0</v>
      </c>
      <c r="AF17" s="68"/>
      <c r="AG17" s="79">
        <v>0</v>
      </c>
      <c r="AH17" s="84">
        <f t="shared" si="7"/>
        <v>0</v>
      </c>
      <c r="AI17" s="85">
        <v>0</v>
      </c>
      <c r="AJ17" s="68"/>
      <c r="AK17" s="68"/>
      <c r="AL17" s="68">
        <v>0</v>
      </c>
      <c r="AM17" s="65">
        <f t="shared" si="4"/>
        <v>0</v>
      </c>
      <c r="AN17" s="85">
        <v>0</v>
      </c>
      <c r="AO17" s="68">
        <v>0</v>
      </c>
      <c r="AP17" s="74">
        <v>0</v>
      </c>
      <c r="AQ17" s="79">
        <v>0</v>
      </c>
    </row>
    <row r="18" spans="1:43" ht="12.75">
      <c r="A18" s="69">
        <v>5200</v>
      </c>
      <c r="B18" s="70" t="s">
        <v>6</v>
      </c>
      <c r="C18" s="71">
        <f t="shared" si="0"/>
        <v>11544</v>
      </c>
      <c r="D18" s="65">
        <f t="shared" si="1"/>
        <v>0</v>
      </c>
      <c r="E18" s="85">
        <v>0</v>
      </c>
      <c r="F18" s="68">
        <v>0</v>
      </c>
      <c r="G18" s="68">
        <v>0</v>
      </c>
      <c r="H18" s="74"/>
      <c r="I18" s="91">
        <v>0</v>
      </c>
      <c r="J18" s="68"/>
      <c r="K18" s="76">
        <f t="shared" si="5"/>
        <v>0</v>
      </c>
      <c r="L18" s="86"/>
      <c r="M18" s="87"/>
      <c r="N18" s="79"/>
      <c r="O18" s="80"/>
      <c r="P18" s="81">
        <v>0</v>
      </c>
      <c r="Q18" s="79"/>
      <c r="R18" s="65">
        <f>S18+T18+V18+W18+X18+Z18+U18</f>
        <v>2000</v>
      </c>
      <c r="S18" s="68">
        <v>0</v>
      </c>
      <c r="T18" s="68">
        <v>2000</v>
      </c>
      <c r="U18" s="74">
        <v>0</v>
      </c>
      <c r="V18" s="74">
        <v>0</v>
      </c>
      <c r="W18" s="74">
        <v>0</v>
      </c>
      <c r="X18" s="85"/>
      <c r="Y18" s="88"/>
      <c r="Z18" s="79"/>
      <c r="AA18" s="65">
        <f>AB18+AC18+AE18+AG18+AD18+AF18</f>
        <v>7056</v>
      </c>
      <c r="AB18" s="85">
        <v>2500</v>
      </c>
      <c r="AC18" s="68"/>
      <c r="AD18" s="68">
        <v>0</v>
      </c>
      <c r="AE18" s="68">
        <v>624</v>
      </c>
      <c r="AF18" s="68">
        <v>0</v>
      </c>
      <c r="AG18" s="79">
        <v>3932</v>
      </c>
      <c r="AH18" s="84">
        <f t="shared" si="7"/>
        <v>2488</v>
      </c>
      <c r="AI18" s="85">
        <v>2488</v>
      </c>
      <c r="AJ18" s="68"/>
      <c r="AK18" s="68"/>
      <c r="AL18" s="68">
        <v>0</v>
      </c>
      <c r="AM18" s="65">
        <f t="shared" si="4"/>
        <v>0</v>
      </c>
      <c r="AN18" s="85">
        <v>0</v>
      </c>
      <c r="AO18" s="68">
        <v>0</v>
      </c>
      <c r="AP18" s="74">
        <v>0</v>
      </c>
      <c r="AQ18" s="79">
        <v>0</v>
      </c>
    </row>
    <row r="19" spans="1:43" ht="12.75">
      <c r="A19" s="69">
        <v>6200</v>
      </c>
      <c r="B19" s="70" t="s">
        <v>7</v>
      </c>
      <c r="C19" s="71">
        <f t="shared" si="0"/>
        <v>2390</v>
      </c>
      <c r="D19" s="65">
        <f t="shared" si="1"/>
        <v>0</v>
      </c>
      <c r="E19" s="85">
        <v>0</v>
      </c>
      <c r="F19" s="68">
        <v>0</v>
      </c>
      <c r="G19" s="68">
        <v>0</v>
      </c>
      <c r="H19" s="74"/>
      <c r="I19" s="74">
        <v>0</v>
      </c>
      <c r="J19" s="68"/>
      <c r="K19" s="76">
        <f t="shared" si="5"/>
        <v>0</v>
      </c>
      <c r="L19" s="86"/>
      <c r="M19" s="87"/>
      <c r="N19" s="79"/>
      <c r="O19" s="80">
        <f t="shared" si="2"/>
        <v>0</v>
      </c>
      <c r="P19" s="81"/>
      <c r="Q19" s="79"/>
      <c r="R19" s="65">
        <f t="shared" si="3"/>
        <v>0</v>
      </c>
      <c r="S19" s="68">
        <v>0</v>
      </c>
      <c r="T19" s="68">
        <v>0</v>
      </c>
      <c r="U19" s="74"/>
      <c r="V19" s="74"/>
      <c r="W19" s="74">
        <v>0</v>
      </c>
      <c r="X19" s="85"/>
      <c r="Y19" s="88"/>
      <c r="Z19" s="79"/>
      <c r="AA19" s="65">
        <f t="shared" si="6"/>
        <v>0</v>
      </c>
      <c r="AB19" s="85">
        <v>0</v>
      </c>
      <c r="AC19" s="68"/>
      <c r="AD19" s="68"/>
      <c r="AE19" s="68">
        <v>0</v>
      </c>
      <c r="AF19" s="68"/>
      <c r="AG19" s="79">
        <v>0</v>
      </c>
      <c r="AH19" s="84">
        <f t="shared" si="7"/>
        <v>0</v>
      </c>
      <c r="AI19" s="85">
        <v>0</v>
      </c>
      <c r="AJ19" s="68"/>
      <c r="AK19" s="68"/>
      <c r="AL19" s="68">
        <v>0</v>
      </c>
      <c r="AM19" s="65">
        <f>AN19+AO19+AP19+AQ19</f>
        <v>2390</v>
      </c>
      <c r="AN19" s="85"/>
      <c r="AO19" s="68"/>
      <c r="AP19" s="68"/>
      <c r="AQ19" s="92">
        <v>2390</v>
      </c>
    </row>
    <row r="20" spans="1:43" ht="18" customHeight="1">
      <c r="A20" s="69">
        <v>6300</v>
      </c>
      <c r="B20" s="70" t="s">
        <v>77</v>
      </c>
      <c r="C20" s="71">
        <f t="shared" si="0"/>
        <v>0</v>
      </c>
      <c r="D20" s="65">
        <f t="shared" si="1"/>
        <v>0</v>
      </c>
      <c r="E20" s="85"/>
      <c r="F20" s="68"/>
      <c r="G20" s="68">
        <v>0</v>
      </c>
      <c r="H20" s="74"/>
      <c r="I20" s="74">
        <v>0</v>
      </c>
      <c r="J20" s="68"/>
      <c r="K20" s="76">
        <f t="shared" si="5"/>
        <v>0</v>
      </c>
      <c r="L20" s="86"/>
      <c r="M20" s="87"/>
      <c r="N20" s="79"/>
      <c r="O20" s="80">
        <f t="shared" si="2"/>
        <v>0</v>
      </c>
      <c r="P20" s="81"/>
      <c r="Q20" s="79"/>
      <c r="R20" s="65">
        <f t="shared" si="3"/>
        <v>0</v>
      </c>
      <c r="S20" s="68">
        <v>0</v>
      </c>
      <c r="T20" s="68">
        <v>0</v>
      </c>
      <c r="U20" s="74"/>
      <c r="V20" s="74"/>
      <c r="W20" s="74">
        <v>0</v>
      </c>
      <c r="X20" s="85"/>
      <c r="Y20" s="88"/>
      <c r="Z20" s="79"/>
      <c r="AA20" s="65">
        <f t="shared" si="6"/>
        <v>0</v>
      </c>
      <c r="AB20" s="85">
        <v>0</v>
      </c>
      <c r="AC20" s="68"/>
      <c r="AD20" s="68"/>
      <c r="AE20" s="68">
        <v>0</v>
      </c>
      <c r="AF20" s="68"/>
      <c r="AG20" s="79">
        <v>0</v>
      </c>
      <c r="AH20" s="84">
        <f t="shared" si="7"/>
        <v>0</v>
      </c>
      <c r="AI20" s="85">
        <v>0</v>
      </c>
      <c r="AJ20" s="68"/>
      <c r="AK20" s="68"/>
      <c r="AL20" s="68">
        <v>0</v>
      </c>
      <c r="AM20" s="65">
        <f>AN20+AO20+AQ20+AP20</f>
        <v>0</v>
      </c>
      <c r="AN20" s="89"/>
      <c r="AO20" s="68"/>
      <c r="AP20" s="74">
        <v>0</v>
      </c>
      <c r="AQ20" s="79">
        <v>0</v>
      </c>
    </row>
    <row r="21" spans="1:43" ht="24.75" thickBot="1">
      <c r="A21" s="54">
        <v>6400</v>
      </c>
      <c r="B21" s="93" t="s">
        <v>78</v>
      </c>
      <c r="C21" s="71">
        <f t="shared" si="0"/>
        <v>210</v>
      </c>
      <c r="D21" s="65">
        <f t="shared" si="1"/>
        <v>0</v>
      </c>
      <c r="E21" s="17"/>
      <c r="F21" s="94"/>
      <c r="G21" s="23"/>
      <c r="H21" s="59"/>
      <c r="I21" s="59"/>
      <c r="J21" s="68"/>
      <c r="K21" s="76">
        <f t="shared" si="5"/>
        <v>0</v>
      </c>
      <c r="L21" s="95"/>
      <c r="M21" s="96"/>
      <c r="N21" s="63"/>
      <c r="O21" s="80">
        <f t="shared" si="2"/>
        <v>0</v>
      </c>
      <c r="P21" s="64"/>
      <c r="Q21" s="63"/>
      <c r="R21" s="65">
        <f t="shared" si="3"/>
        <v>0</v>
      </c>
      <c r="S21" s="23"/>
      <c r="T21" s="23"/>
      <c r="U21" s="59"/>
      <c r="V21" s="59"/>
      <c r="W21" s="59"/>
      <c r="X21" s="17"/>
      <c r="Y21" s="67"/>
      <c r="Z21" s="63"/>
      <c r="AA21" s="65">
        <f t="shared" si="6"/>
        <v>0</v>
      </c>
      <c r="AB21" s="17"/>
      <c r="AC21" s="23"/>
      <c r="AD21" s="23"/>
      <c r="AE21" s="23"/>
      <c r="AF21" s="68"/>
      <c r="AG21" s="63"/>
      <c r="AH21" s="84">
        <f t="shared" si="7"/>
        <v>210</v>
      </c>
      <c r="AI21" s="17">
        <v>210</v>
      </c>
      <c r="AJ21" s="68"/>
      <c r="AK21" s="23"/>
      <c r="AL21" s="23"/>
      <c r="AM21" s="65">
        <f>AN21+AO21+AQ21+AP21</f>
        <v>0</v>
      </c>
      <c r="AN21" s="97"/>
      <c r="AO21" s="68"/>
      <c r="AP21" s="59"/>
      <c r="AQ21" s="63"/>
    </row>
    <row r="22" spans="1:43" ht="13.5" thickBot="1">
      <c r="A22" s="98"/>
      <c r="B22" s="99" t="s">
        <v>8</v>
      </c>
      <c r="C22" s="100">
        <f t="shared" si="0"/>
        <v>1019763</v>
      </c>
      <c r="D22" s="101">
        <f aca="true" t="shared" si="8" ref="D22:X22">SUM(D8:D21)</f>
        <v>119683</v>
      </c>
      <c r="E22" s="102">
        <f t="shared" si="8"/>
        <v>117603</v>
      </c>
      <c r="F22" s="103">
        <f t="shared" si="8"/>
        <v>0</v>
      </c>
      <c r="G22" s="104">
        <f t="shared" si="8"/>
        <v>2080</v>
      </c>
      <c r="H22" s="105">
        <f t="shared" si="8"/>
        <v>0</v>
      </c>
      <c r="I22" s="106">
        <f t="shared" si="8"/>
        <v>0</v>
      </c>
      <c r="J22" s="100">
        <f t="shared" si="8"/>
        <v>0</v>
      </c>
      <c r="K22" s="107">
        <f t="shared" si="8"/>
        <v>65608</v>
      </c>
      <c r="L22" s="107">
        <f t="shared" si="8"/>
        <v>49116</v>
      </c>
      <c r="M22" s="107">
        <f t="shared" si="8"/>
        <v>3634</v>
      </c>
      <c r="N22" s="108">
        <f t="shared" si="8"/>
        <v>12858</v>
      </c>
      <c r="O22" s="108">
        <f t="shared" si="8"/>
        <v>38450</v>
      </c>
      <c r="P22" s="108">
        <f t="shared" si="8"/>
        <v>9715</v>
      </c>
      <c r="Q22" s="108">
        <f t="shared" si="8"/>
        <v>28735</v>
      </c>
      <c r="R22" s="101">
        <f t="shared" si="8"/>
        <v>190022</v>
      </c>
      <c r="S22" s="103">
        <f t="shared" si="8"/>
        <v>14207</v>
      </c>
      <c r="T22" s="107">
        <f t="shared" si="8"/>
        <v>13530</v>
      </c>
      <c r="U22" s="107">
        <f t="shared" si="8"/>
        <v>0</v>
      </c>
      <c r="V22" s="107">
        <f t="shared" si="8"/>
        <v>86707</v>
      </c>
      <c r="W22" s="107">
        <f t="shared" si="8"/>
        <v>72839</v>
      </c>
      <c r="X22" s="102">
        <f t="shared" si="8"/>
        <v>2739</v>
      </c>
      <c r="Y22" s="100">
        <v>0</v>
      </c>
      <c r="Z22" s="107">
        <f>SUM(Z8:Z21)</f>
        <v>0</v>
      </c>
      <c r="AA22" s="100">
        <f>SUM(AA8:AA21)</f>
        <v>117421</v>
      </c>
      <c r="AB22" s="102">
        <f>SUM(AB8:AB21)</f>
        <v>14742</v>
      </c>
      <c r="AC22" s="103">
        <f>SUM(AC8:AC21)</f>
        <v>3934</v>
      </c>
      <c r="AD22" s="103">
        <v>0</v>
      </c>
      <c r="AE22" s="109">
        <f aca="true" t="shared" si="9" ref="AE22:AQ22">SUM(AE8:AE21)</f>
        <v>78470</v>
      </c>
      <c r="AF22" s="109">
        <f t="shared" si="9"/>
        <v>0</v>
      </c>
      <c r="AG22" s="110">
        <f t="shared" si="9"/>
        <v>20275</v>
      </c>
      <c r="AH22" s="101">
        <f t="shared" si="9"/>
        <v>485539</v>
      </c>
      <c r="AI22" s="102">
        <f t="shared" si="9"/>
        <v>464208</v>
      </c>
      <c r="AJ22" s="111">
        <f t="shared" si="9"/>
        <v>21331</v>
      </c>
      <c r="AK22" s="111">
        <f t="shared" si="9"/>
        <v>0</v>
      </c>
      <c r="AL22" s="112">
        <f t="shared" si="9"/>
        <v>0</v>
      </c>
      <c r="AM22" s="101">
        <f t="shared" si="9"/>
        <v>3040</v>
      </c>
      <c r="AN22" s="113">
        <f t="shared" si="9"/>
        <v>0</v>
      </c>
      <c r="AO22" s="101">
        <f t="shared" si="9"/>
        <v>100</v>
      </c>
      <c r="AP22" s="114">
        <f t="shared" si="9"/>
        <v>550</v>
      </c>
      <c r="AQ22" s="115">
        <f t="shared" si="9"/>
        <v>2390</v>
      </c>
    </row>
    <row r="23" ht="12.75">
      <c r="Y23" s="1"/>
    </row>
    <row r="24" spans="2:25" ht="15">
      <c r="B24" s="116" t="s">
        <v>80</v>
      </c>
      <c r="C24" s="116"/>
      <c r="D24" s="7"/>
      <c r="E24" s="7"/>
      <c r="F24" s="8"/>
      <c r="G24" s="8"/>
      <c r="H24" s="8"/>
      <c r="Y24" s="1"/>
    </row>
    <row r="25" ht="12.75">
      <c r="Y25" s="1"/>
    </row>
    <row r="26" ht="12.75">
      <c r="Y26" s="1"/>
    </row>
    <row r="27" ht="12.75">
      <c r="Y27" s="1"/>
    </row>
    <row r="28" ht="12.75">
      <c r="Y28" s="1"/>
    </row>
    <row r="29" ht="12.75">
      <c r="Y29" s="1"/>
    </row>
    <row r="30" ht="12.75">
      <c r="Y30" s="1"/>
    </row>
    <row r="31" ht="12.75">
      <c r="Y31" s="1"/>
    </row>
    <row r="32" ht="12.75">
      <c r="Y32" s="1"/>
    </row>
    <row r="33" ht="12.75">
      <c r="Y33"/>
    </row>
    <row r="34" ht="12.75">
      <c r="Y34"/>
    </row>
    <row r="35" ht="12.75">
      <c r="Y35"/>
    </row>
    <row r="36" ht="12.75">
      <c r="Y36"/>
    </row>
    <row r="37" ht="12.75">
      <c r="Y37"/>
    </row>
    <row r="38" ht="12.75">
      <c r="Y38"/>
    </row>
    <row r="39" ht="12.75">
      <c r="Y39"/>
    </row>
    <row r="40" ht="12.75">
      <c r="Y40"/>
    </row>
    <row r="41" ht="12.75">
      <c r="Y41"/>
    </row>
    <row r="42" ht="12.75">
      <c r="Y42"/>
    </row>
    <row r="43" ht="12.75">
      <c r="Y43"/>
    </row>
    <row r="44" ht="12.75">
      <c r="Y44"/>
    </row>
    <row r="45" ht="12.75">
      <c r="Y45"/>
    </row>
    <row r="46" ht="12.75">
      <c r="Y46"/>
    </row>
    <row r="47" ht="12.75">
      <c r="Y47"/>
    </row>
    <row r="48" ht="12.75">
      <c r="Y48"/>
    </row>
    <row r="49" ht="12.75">
      <c r="Y49"/>
    </row>
    <row r="50" ht="12.75">
      <c r="Y50"/>
    </row>
    <row r="51" ht="12.75">
      <c r="Y51"/>
    </row>
    <row r="52" ht="12.75">
      <c r="Y52"/>
    </row>
    <row r="53" ht="12.75">
      <c r="Y53"/>
    </row>
    <row r="54" ht="12.75">
      <c r="Y54"/>
    </row>
    <row r="55" ht="12.75">
      <c r="Y55"/>
    </row>
    <row r="56" ht="12.75">
      <c r="Y56"/>
    </row>
    <row r="57" ht="12.75">
      <c r="Y57"/>
    </row>
    <row r="58" ht="12.75">
      <c r="Y58"/>
    </row>
    <row r="59" ht="12.75">
      <c r="Y59"/>
    </row>
    <row r="60" ht="12.75">
      <c r="Y60"/>
    </row>
    <row r="61" ht="12.75">
      <c r="Y61"/>
    </row>
    <row r="62" ht="12.75">
      <c r="Y62"/>
    </row>
    <row r="63" ht="12.75">
      <c r="Y63"/>
    </row>
    <row r="64" ht="12.75">
      <c r="Y64"/>
    </row>
    <row r="65" ht="12.75">
      <c r="Y65"/>
    </row>
    <row r="66" ht="12.75">
      <c r="Y66"/>
    </row>
    <row r="67" ht="12.75">
      <c r="Y67"/>
    </row>
    <row r="68" ht="12.75">
      <c r="Y68"/>
    </row>
    <row r="69" ht="12.75">
      <c r="Y69"/>
    </row>
    <row r="70" ht="12.75">
      <c r="Y70"/>
    </row>
    <row r="71" ht="12.75">
      <c r="Y71"/>
    </row>
    <row r="72" ht="12.75">
      <c r="Y72"/>
    </row>
    <row r="73" ht="12.75">
      <c r="Y73"/>
    </row>
    <row r="74" ht="12.75">
      <c r="Y74"/>
    </row>
    <row r="75" ht="12.75">
      <c r="Y75"/>
    </row>
    <row r="76" ht="12.75">
      <c r="Y76"/>
    </row>
    <row r="77" ht="12.75">
      <c r="Y77"/>
    </row>
    <row r="78" ht="12.75">
      <c r="Y78"/>
    </row>
    <row r="79" ht="12.75">
      <c r="Y79"/>
    </row>
    <row r="80" ht="12.75">
      <c r="Y80"/>
    </row>
    <row r="81" ht="12.75">
      <c r="Y81"/>
    </row>
    <row r="82" ht="12.75">
      <c r="Y82"/>
    </row>
    <row r="83" ht="12.75">
      <c r="Y83"/>
    </row>
    <row r="84" ht="12.75">
      <c r="Y84"/>
    </row>
    <row r="85" ht="12.75">
      <c r="Y85"/>
    </row>
    <row r="86" ht="12.75">
      <c r="Y86"/>
    </row>
    <row r="87" ht="12.75">
      <c r="Y87"/>
    </row>
    <row r="88" ht="12.75">
      <c r="Y88"/>
    </row>
    <row r="89" ht="12.75">
      <c r="Y89"/>
    </row>
    <row r="90" ht="12.75">
      <c r="Y90"/>
    </row>
    <row r="91" ht="12.75">
      <c r="Y91"/>
    </row>
    <row r="92" ht="12.75">
      <c r="Y92"/>
    </row>
    <row r="93" ht="12.75">
      <c r="Y93"/>
    </row>
    <row r="94" ht="12.75">
      <c r="Y94"/>
    </row>
    <row r="95" ht="12.75">
      <c r="Y95"/>
    </row>
    <row r="96" ht="12.75">
      <c r="Y96"/>
    </row>
    <row r="97" ht="12.75">
      <c r="Y97"/>
    </row>
    <row r="98" ht="12.75">
      <c r="Y98"/>
    </row>
    <row r="99" ht="12.75">
      <c r="Y99"/>
    </row>
    <row r="100" ht="12.75">
      <c r="Y100"/>
    </row>
    <row r="101" ht="12.75">
      <c r="Y101"/>
    </row>
    <row r="102" ht="12.75">
      <c r="Y102"/>
    </row>
    <row r="103" ht="12.75">
      <c r="Y103"/>
    </row>
    <row r="104" ht="12.75">
      <c r="Y104"/>
    </row>
    <row r="105" ht="12.75">
      <c r="Y105"/>
    </row>
    <row r="106" ht="12.75">
      <c r="Y106"/>
    </row>
    <row r="107" ht="12.75">
      <c r="Y107"/>
    </row>
    <row r="108" ht="12.75">
      <c r="Y108"/>
    </row>
    <row r="109" ht="12.75">
      <c r="Y109"/>
    </row>
    <row r="110" ht="12.75">
      <c r="Y110"/>
    </row>
    <row r="111" ht="12.75">
      <c r="Y111"/>
    </row>
    <row r="112" ht="12.75">
      <c r="Y112"/>
    </row>
    <row r="113" ht="12.75">
      <c r="Y113"/>
    </row>
    <row r="114" ht="12.75">
      <c r="Y114"/>
    </row>
    <row r="115" ht="12.75">
      <c r="Y115"/>
    </row>
    <row r="116" ht="12.75">
      <c r="Y116"/>
    </row>
    <row r="117" ht="12.75">
      <c r="Y117"/>
    </row>
    <row r="118" ht="12.75">
      <c r="Y118"/>
    </row>
    <row r="119" ht="12.75">
      <c r="Y119"/>
    </row>
    <row r="120" ht="12.75">
      <c r="Y120"/>
    </row>
    <row r="121" ht="12.75">
      <c r="Y121"/>
    </row>
    <row r="122" ht="12.75">
      <c r="Y122"/>
    </row>
    <row r="123" ht="12.75">
      <c r="Y123"/>
    </row>
    <row r="124" ht="12.75">
      <c r="Y124"/>
    </row>
    <row r="125" ht="12.75">
      <c r="Y125"/>
    </row>
    <row r="126" ht="12.75">
      <c r="Y126"/>
    </row>
    <row r="127" ht="12.75">
      <c r="Y127"/>
    </row>
    <row r="128" ht="12.75">
      <c r="Y128"/>
    </row>
    <row r="129" ht="12.75">
      <c r="Y129"/>
    </row>
    <row r="130" ht="12.75">
      <c r="Y130"/>
    </row>
    <row r="131" ht="12.75">
      <c r="Y131"/>
    </row>
    <row r="132" ht="12.75">
      <c r="Y132"/>
    </row>
    <row r="133" ht="12.75">
      <c r="Y133"/>
    </row>
    <row r="134" ht="12.75">
      <c r="Y134"/>
    </row>
    <row r="135" ht="12.75">
      <c r="Y135"/>
    </row>
    <row r="136" ht="12.75">
      <c r="Y136"/>
    </row>
    <row r="137" ht="12.75">
      <c r="Y137"/>
    </row>
    <row r="138" ht="12.75">
      <c r="Y138"/>
    </row>
    <row r="139" ht="12.75">
      <c r="Y139"/>
    </row>
    <row r="140" ht="12.75">
      <c r="Y140"/>
    </row>
    <row r="141" ht="12.75">
      <c r="Y141"/>
    </row>
    <row r="142" ht="12.75">
      <c r="Y142"/>
    </row>
    <row r="143" ht="12.75">
      <c r="Y143"/>
    </row>
    <row r="144" ht="12.75">
      <c r="Y144"/>
    </row>
    <row r="145" ht="12.75">
      <c r="Y145"/>
    </row>
    <row r="146" ht="12.75">
      <c r="Y146"/>
    </row>
    <row r="147" ht="12.75">
      <c r="Y147"/>
    </row>
    <row r="148" ht="12.75">
      <c r="Y148"/>
    </row>
    <row r="149" ht="12.75">
      <c r="Y149"/>
    </row>
    <row r="150" ht="12.75">
      <c r="Y150"/>
    </row>
    <row r="151" ht="12.75">
      <c r="Y151"/>
    </row>
    <row r="152" ht="12.75">
      <c r="Y152"/>
    </row>
    <row r="153" ht="12.75">
      <c r="Y153"/>
    </row>
    <row r="154" ht="12.75">
      <c r="Y154"/>
    </row>
    <row r="155" ht="12.75">
      <c r="Y155"/>
    </row>
    <row r="156" ht="12.75">
      <c r="Y156"/>
    </row>
    <row r="157" ht="12.75">
      <c r="Y157"/>
    </row>
    <row r="158" ht="12.75">
      <c r="Y158"/>
    </row>
    <row r="159" ht="12.75">
      <c r="Y159"/>
    </row>
    <row r="160" ht="12.75">
      <c r="Y160"/>
    </row>
    <row r="161" ht="12.75">
      <c r="Y161"/>
    </row>
    <row r="162" ht="12.75">
      <c r="Y162"/>
    </row>
    <row r="163" ht="12.75">
      <c r="Y163"/>
    </row>
    <row r="164" ht="12.75">
      <c r="Y164"/>
    </row>
    <row r="165" ht="12.75">
      <c r="Y165"/>
    </row>
    <row r="166" ht="12.75">
      <c r="Y166"/>
    </row>
    <row r="167" ht="12.75">
      <c r="Y167"/>
    </row>
    <row r="168" ht="12.75">
      <c r="Y168"/>
    </row>
    <row r="169" ht="12.75">
      <c r="Y169"/>
    </row>
    <row r="170" ht="12.75">
      <c r="Y170"/>
    </row>
    <row r="171" ht="12.75">
      <c r="Y171"/>
    </row>
    <row r="172" ht="12.75">
      <c r="Y172"/>
    </row>
    <row r="173" ht="12.75">
      <c r="Y173"/>
    </row>
    <row r="174" ht="12.75">
      <c r="Y174"/>
    </row>
    <row r="175" ht="12.75">
      <c r="Y175"/>
    </row>
    <row r="176" ht="12.75">
      <c r="Y176"/>
    </row>
    <row r="177" ht="12.75">
      <c r="Y177"/>
    </row>
    <row r="178" ht="12.75">
      <c r="Y178"/>
    </row>
    <row r="179" ht="12.75">
      <c r="Y179"/>
    </row>
    <row r="180" ht="12.75">
      <c r="Y180"/>
    </row>
    <row r="181" ht="12.75">
      <c r="Y181"/>
    </row>
    <row r="182" ht="12.75">
      <c r="Y182"/>
    </row>
    <row r="183" ht="12.75">
      <c r="Y183"/>
    </row>
    <row r="184" ht="12.75">
      <c r="Y184"/>
    </row>
    <row r="185" ht="12.75">
      <c r="Y185"/>
    </row>
    <row r="186" ht="12.75">
      <c r="Y186"/>
    </row>
    <row r="187" ht="12.75">
      <c r="Y187"/>
    </row>
    <row r="188" ht="12.75">
      <c r="Y188"/>
    </row>
    <row r="189" ht="12.75">
      <c r="Y189"/>
    </row>
    <row r="190" ht="12.75">
      <c r="Y190"/>
    </row>
    <row r="191" ht="12.75">
      <c r="Y191"/>
    </row>
    <row r="192" ht="12.75">
      <c r="Y192"/>
    </row>
    <row r="193" ht="12.75">
      <c r="Y193"/>
    </row>
    <row r="194" ht="12.75">
      <c r="Y194"/>
    </row>
    <row r="195" ht="12.75">
      <c r="Y195"/>
    </row>
    <row r="196" ht="12.75">
      <c r="Y196"/>
    </row>
    <row r="197" ht="12.75">
      <c r="Y197"/>
    </row>
    <row r="198" ht="12.75">
      <c r="Y198"/>
    </row>
    <row r="199" ht="12.75">
      <c r="Y199"/>
    </row>
    <row r="200" ht="12.75">
      <c r="Y200"/>
    </row>
    <row r="201" ht="12.75">
      <c r="Y201"/>
    </row>
    <row r="202" ht="12.75">
      <c r="Y202"/>
    </row>
    <row r="203" ht="12.75">
      <c r="Y203"/>
    </row>
    <row r="204" ht="12.75">
      <c r="Y204"/>
    </row>
    <row r="205" ht="12.75">
      <c r="Y205"/>
    </row>
    <row r="206" ht="12.75">
      <c r="Y206"/>
    </row>
    <row r="207" ht="12.75">
      <c r="Y207"/>
    </row>
    <row r="208" ht="12.75">
      <c r="Y208"/>
    </row>
    <row r="209" ht="12.75">
      <c r="Y209"/>
    </row>
    <row r="210" ht="12.75">
      <c r="Y210"/>
    </row>
    <row r="211" ht="12.75">
      <c r="Y211"/>
    </row>
    <row r="212" ht="12.75">
      <c r="Y212"/>
    </row>
    <row r="213" ht="12.75">
      <c r="Y213"/>
    </row>
    <row r="214" ht="12.75">
      <c r="Y214"/>
    </row>
    <row r="215" ht="12.75">
      <c r="Y215"/>
    </row>
    <row r="216" ht="12.75">
      <c r="Y216"/>
    </row>
    <row r="217" ht="12.75">
      <c r="Y217"/>
    </row>
    <row r="218" ht="12.75">
      <c r="Y218"/>
    </row>
    <row r="219" ht="12.75">
      <c r="Y219"/>
    </row>
    <row r="220" ht="12.75">
      <c r="Y220"/>
    </row>
    <row r="221" ht="12.75">
      <c r="Y221"/>
    </row>
    <row r="222" ht="12.75">
      <c r="Y222"/>
    </row>
    <row r="223" ht="12.75">
      <c r="Y223"/>
    </row>
    <row r="224" ht="12.75">
      <c r="Y224"/>
    </row>
    <row r="225" ht="12.75">
      <c r="Y225"/>
    </row>
    <row r="226" ht="12.75">
      <c r="Y226"/>
    </row>
    <row r="227" ht="12.75">
      <c r="Y227"/>
    </row>
    <row r="228" ht="12.75">
      <c r="Y228"/>
    </row>
    <row r="229" ht="12.75">
      <c r="Y229"/>
    </row>
    <row r="230" ht="12.75">
      <c r="Y230"/>
    </row>
    <row r="231" ht="12.75">
      <c r="Y231"/>
    </row>
    <row r="232" ht="12.75">
      <c r="Y232"/>
    </row>
    <row r="233" ht="12.75">
      <c r="Y233"/>
    </row>
    <row r="234" ht="12.75">
      <c r="Y234"/>
    </row>
    <row r="235" ht="12.75">
      <c r="Y235"/>
    </row>
    <row r="236" ht="12.75">
      <c r="Y236"/>
    </row>
    <row r="237" ht="12.75">
      <c r="Y237"/>
    </row>
    <row r="238" ht="12.75">
      <c r="Y238"/>
    </row>
    <row r="239" ht="12.75">
      <c r="Y239"/>
    </row>
    <row r="240" ht="12.75">
      <c r="Y240"/>
    </row>
    <row r="241" ht="12.75">
      <c r="Y241"/>
    </row>
    <row r="242" ht="12.75">
      <c r="Y242"/>
    </row>
    <row r="243" ht="12.75">
      <c r="Y243"/>
    </row>
    <row r="244" ht="12.75">
      <c r="Y244"/>
    </row>
    <row r="245" ht="12.75">
      <c r="Y245"/>
    </row>
    <row r="246" ht="12.75">
      <c r="Y246"/>
    </row>
    <row r="247" ht="12.75">
      <c r="Y247"/>
    </row>
    <row r="248" ht="12.75">
      <c r="Y248"/>
    </row>
    <row r="249" ht="12.75">
      <c r="Y249"/>
    </row>
    <row r="250" ht="12.75">
      <c r="Y250"/>
    </row>
    <row r="251" ht="12.75">
      <c r="Y251"/>
    </row>
    <row r="252" ht="12.75">
      <c r="Y252"/>
    </row>
    <row r="253" ht="12.75">
      <c r="Y253"/>
    </row>
    <row r="254" ht="12.75">
      <c r="Y254"/>
    </row>
    <row r="255" ht="12.75">
      <c r="Y255"/>
    </row>
    <row r="256" ht="12.75">
      <c r="Y256"/>
    </row>
    <row r="257" ht="12.75">
      <c r="Y257"/>
    </row>
    <row r="258" ht="12.75">
      <c r="Y258"/>
    </row>
    <row r="259" ht="12.75">
      <c r="Y259"/>
    </row>
    <row r="260" ht="12.75">
      <c r="Y260"/>
    </row>
    <row r="261" ht="12.75">
      <c r="Y261"/>
    </row>
    <row r="262" ht="12.75">
      <c r="Y262"/>
    </row>
    <row r="263" ht="12.75">
      <c r="Y263"/>
    </row>
    <row r="264" ht="12.75">
      <c r="Y264"/>
    </row>
    <row r="265" ht="12.75">
      <c r="Y265"/>
    </row>
    <row r="266" ht="12.75">
      <c r="Y266"/>
    </row>
    <row r="267" ht="12.75">
      <c r="Y267"/>
    </row>
    <row r="268" ht="12.75">
      <c r="Y268"/>
    </row>
    <row r="269" ht="12.75">
      <c r="Y269"/>
    </row>
    <row r="270" ht="12.75">
      <c r="Y270"/>
    </row>
    <row r="271" ht="12.75">
      <c r="Y271"/>
    </row>
    <row r="272" ht="12.75">
      <c r="Y272"/>
    </row>
    <row r="273" ht="12.75">
      <c r="Y273"/>
    </row>
    <row r="274" ht="12.75">
      <c r="Y274"/>
    </row>
    <row r="275" ht="12.75">
      <c r="Y275"/>
    </row>
    <row r="276" ht="12.75">
      <c r="Y276"/>
    </row>
    <row r="277" ht="12.75">
      <c r="Y277"/>
    </row>
    <row r="278" ht="12.75">
      <c r="Y278"/>
    </row>
    <row r="279" ht="12.75">
      <c r="Y279"/>
    </row>
    <row r="280" ht="12.75">
      <c r="Y280"/>
    </row>
    <row r="281" ht="12.75">
      <c r="Y281"/>
    </row>
    <row r="282" ht="12.75">
      <c r="Y282"/>
    </row>
    <row r="283" ht="12.75">
      <c r="Y283"/>
    </row>
    <row r="284" ht="12.75">
      <c r="Y284"/>
    </row>
    <row r="285" ht="12.75">
      <c r="Y285"/>
    </row>
    <row r="286" ht="12.75">
      <c r="Y286"/>
    </row>
    <row r="287" ht="12.75">
      <c r="Y287"/>
    </row>
    <row r="288" ht="12.75">
      <c r="Y288"/>
    </row>
    <row r="289" ht="12.75">
      <c r="Y289"/>
    </row>
    <row r="290" ht="12.75">
      <c r="Y290"/>
    </row>
    <row r="291" ht="12.75">
      <c r="Y291"/>
    </row>
    <row r="292" ht="12.75">
      <c r="Y292"/>
    </row>
    <row r="293" ht="12.75">
      <c r="Y293"/>
    </row>
    <row r="294" ht="12.75">
      <c r="Y294"/>
    </row>
    <row r="295" ht="12.75">
      <c r="Y295"/>
    </row>
    <row r="296" ht="12.75">
      <c r="Y296"/>
    </row>
    <row r="297" ht="12.75">
      <c r="Y297"/>
    </row>
    <row r="298" ht="12.75">
      <c r="Y298"/>
    </row>
    <row r="299" ht="12.75">
      <c r="Y299"/>
    </row>
    <row r="300" ht="12.75">
      <c r="Y300"/>
    </row>
    <row r="301" ht="12.75">
      <c r="Y301"/>
    </row>
    <row r="302" ht="12.75">
      <c r="Y302"/>
    </row>
    <row r="303" ht="12.75">
      <c r="Y303"/>
    </row>
    <row r="304" ht="12.75">
      <c r="Y304"/>
    </row>
    <row r="305" ht="12.75">
      <c r="Y305"/>
    </row>
    <row r="306" ht="12.75">
      <c r="Y306"/>
    </row>
    <row r="307" ht="12.75">
      <c r="Y307"/>
    </row>
    <row r="308" ht="12.75">
      <c r="Y308"/>
    </row>
    <row r="309" ht="12.75">
      <c r="Y309"/>
    </row>
    <row r="310" ht="12.75">
      <c r="Y310"/>
    </row>
    <row r="311" ht="12.75">
      <c r="Y311"/>
    </row>
    <row r="312" ht="12.75">
      <c r="Y312"/>
    </row>
    <row r="313" ht="12.75">
      <c r="Y313"/>
    </row>
    <row r="314" ht="12.75">
      <c r="Y314"/>
    </row>
    <row r="315" ht="12.75">
      <c r="Y315"/>
    </row>
    <row r="316" ht="12.75">
      <c r="Y316"/>
    </row>
    <row r="317" ht="12.75">
      <c r="Y317"/>
    </row>
    <row r="318" ht="12.75">
      <c r="Y318"/>
    </row>
    <row r="319" ht="12.75">
      <c r="Y319"/>
    </row>
    <row r="320" ht="12.75">
      <c r="Y320"/>
    </row>
    <row r="321" ht="12.75">
      <c r="Y321"/>
    </row>
    <row r="322" ht="12.75">
      <c r="Y322"/>
    </row>
    <row r="323" ht="12.75">
      <c r="Y323"/>
    </row>
    <row r="324" ht="12.75">
      <c r="Y324"/>
    </row>
    <row r="325" ht="12.75">
      <c r="Y325"/>
    </row>
    <row r="326" ht="12.75">
      <c r="Y326"/>
    </row>
    <row r="327" ht="12.75">
      <c r="Y327"/>
    </row>
    <row r="328" ht="12.75">
      <c r="Y328"/>
    </row>
    <row r="329" ht="12.75">
      <c r="Y329"/>
    </row>
    <row r="330" ht="12.75">
      <c r="Y330"/>
    </row>
    <row r="331" ht="12.75">
      <c r="Y331"/>
    </row>
    <row r="332" ht="12.75">
      <c r="Y332"/>
    </row>
    <row r="333" ht="12.75">
      <c r="Y333"/>
    </row>
    <row r="334" ht="12.75">
      <c r="Y334"/>
    </row>
    <row r="335" ht="12.75">
      <c r="Y335"/>
    </row>
    <row r="336" ht="12.75">
      <c r="Y336"/>
    </row>
    <row r="337" ht="12.75">
      <c r="Y337"/>
    </row>
    <row r="338" ht="12.75">
      <c r="Y338"/>
    </row>
    <row r="339" ht="12.75">
      <c r="Y339"/>
    </row>
    <row r="340" ht="12.75">
      <c r="Y340"/>
    </row>
    <row r="341" ht="12.75">
      <c r="Y341"/>
    </row>
    <row r="342" ht="12.75">
      <c r="Y342"/>
    </row>
    <row r="343" ht="12.75">
      <c r="Y343"/>
    </row>
    <row r="344" ht="12.75">
      <c r="Y344"/>
    </row>
    <row r="345" ht="12.75">
      <c r="Y345"/>
    </row>
    <row r="346" ht="12.75">
      <c r="Y346"/>
    </row>
    <row r="347" ht="12.75">
      <c r="Y347"/>
    </row>
    <row r="348" ht="12.75">
      <c r="Y348"/>
    </row>
    <row r="349" ht="12.75">
      <c r="Y349"/>
    </row>
    <row r="350" ht="12.75">
      <c r="Y350"/>
    </row>
    <row r="351" ht="12.75">
      <c r="Y351"/>
    </row>
    <row r="352" ht="12.75">
      <c r="Y352"/>
    </row>
    <row r="353" ht="12.75">
      <c r="Y353"/>
    </row>
    <row r="354" ht="12.75">
      <c r="Y354"/>
    </row>
    <row r="355" ht="12.75">
      <c r="Y355"/>
    </row>
    <row r="356" ht="12.75">
      <c r="Y356"/>
    </row>
    <row r="357" ht="12.75">
      <c r="Y357"/>
    </row>
    <row r="358" ht="12.75">
      <c r="Y358"/>
    </row>
    <row r="359" ht="12.75">
      <c r="Y359"/>
    </row>
    <row r="360" ht="12.75">
      <c r="Y360"/>
    </row>
    <row r="361" ht="12.75">
      <c r="Y361"/>
    </row>
    <row r="362" ht="12.75">
      <c r="Y362"/>
    </row>
    <row r="363" ht="12.75">
      <c r="Y363"/>
    </row>
    <row r="364" ht="12.75">
      <c r="Y364"/>
    </row>
    <row r="365" ht="12.75">
      <c r="Y365"/>
    </row>
    <row r="366" ht="12.75">
      <c r="Y366"/>
    </row>
    <row r="367" ht="12.75">
      <c r="Y367"/>
    </row>
    <row r="368" ht="12.75">
      <c r="Y368"/>
    </row>
    <row r="369" ht="12.75">
      <c r="Y369"/>
    </row>
    <row r="370" ht="12.75">
      <c r="Y370"/>
    </row>
    <row r="371" ht="12.75">
      <c r="Y371"/>
    </row>
    <row r="372" ht="12.75">
      <c r="Y372"/>
    </row>
    <row r="373" ht="12.75">
      <c r="Y373"/>
    </row>
    <row r="374" ht="12.75">
      <c r="Y374"/>
    </row>
    <row r="375" ht="12.75">
      <c r="Y375"/>
    </row>
    <row r="376" ht="12.75">
      <c r="Y376"/>
    </row>
    <row r="377" ht="12.75">
      <c r="Y377"/>
    </row>
    <row r="378" ht="12.75">
      <c r="Y378"/>
    </row>
    <row r="379" ht="12.75">
      <c r="Y379"/>
    </row>
    <row r="380" ht="12.75">
      <c r="Y380"/>
    </row>
    <row r="381" ht="12.75">
      <c r="Y381"/>
    </row>
    <row r="382" ht="12.75">
      <c r="Y382"/>
    </row>
    <row r="383" ht="12.75">
      <c r="Y383"/>
    </row>
    <row r="384" ht="12.75">
      <c r="Y384"/>
    </row>
    <row r="385" ht="12.75">
      <c r="Y385"/>
    </row>
    <row r="386" ht="12.75">
      <c r="Y386"/>
    </row>
    <row r="387" ht="12.75">
      <c r="Y387"/>
    </row>
    <row r="388" ht="12.75">
      <c r="Y388"/>
    </row>
    <row r="389" ht="12.75">
      <c r="Y389"/>
    </row>
    <row r="390" ht="12.75">
      <c r="Y390"/>
    </row>
    <row r="391" ht="12.75">
      <c r="Y391"/>
    </row>
    <row r="392" ht="12.75">
      <c r="Y392"/>
    </row>
    <row r="393" ht="12.75">
      <c r="Y393"/>
    </row>
    <row r="394" ht="12.75">
      <c r="Y394"/>
    </row>
    <row r="395" ht="12.75">
      <c r="Y395"/>
    </row>
    <row r="396" ht="12.75">
      <c r="Y396"/>
    </row>
    <row r="397" ht="12.75">
      <c r="Y397"/>
    </row>
    <row r="398" ht="12.75">
      <c r="Y398"/>
    </row>
    <row r="399" ht="12.75">
      <c r="Y399"/>
    </row>
    <row r="400" ht="12.75">
      <c r="Y400"/>
    </row>
    <row r="401" ht="12.75">
      <c r="Y401"/>
    </row>
    <row r="402" ht="12.75">
      <c r="Y402"/>
    </row>
    <row r="403" ht="12.75">
      <c r="Y403"/>
    </row>
    <row r="404" ht="12.75">
      <c r="Y404"/>
    </row>
    <row r="405" ht="12.75">
      <c r="Y405"/>
    </row>
    <row r="406" ht="12.75">
      <c r="Y406"/>
    </row>
    <row r="407" ht="12.75">
      <c r="Y407"/>
    </row>
    <row r="408" ht="12.75">
      <c r="Y408"/>
    </row>
    <row r="409" ht="12.75">
      <c r="Y409"/>
    </row>
    <row r="410" ht="12.75">
      <c r="Y410"/>
    </row>
    <row r="411" ht="12.75">
      <c r="Y411"/>
    </row>
    <row r="412" ht="12.75">
      <c r="Y412"/>
    </row>
    <row r="413" ht="12.75">
      <c r="Y413"/>
    </row>
    <row r="414" ht="12.75">
      <c r="Y414"/>
    </row>
    <row r="415" ht="12.75">
      <c r="Y415"/>
    </row>
    <row r="416" ht="12.75">
      <c r="Y41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2021-10-14T10:23:29Z</cp:lastPrinted>
  <dcterms:created xsi:type="dcterms:W3CDTF">2006-04-20T10:34:24Z</dcterms:created>
  <dcterms:modified xsi:type="dcterms:W3CDTF">2021-10-14T10:23:46Z</dcterms:modified>
  <cp:category/>
  <cp:version/>
  <cp:contentType/>
  <cp:contentStatus/>
</cp:coreProperties>
</file>