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zd.pa iest.pa EKK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<sst xmlns="http://schemas.openxmlformats.org/spreadsheetml/2006/main" count="47" uniqueCount="47">
  <si>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Preces un pakalpojumi</t>
  </si>
  <si>
    <t>Komandējumi un dienesta braucieni</t>
  </si>
  <si>
    <t>Pakalpojumi</t>
  </si>
  <si>
    <t>Krājumi,materiāli,energoresursi,prece,biroja preces un inventārs, ko neuzskaita  5000. kodā</t>
  </si>
  <si>
    <t>Budžeta iestāžu nodokļu maksājumi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</si>
  <si>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</si>
  <si>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</si>
  <si>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</si>
  <si>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</si>
  <si>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</si>
  <si>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</si>
  <si>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Izdevumi periodikas iegādei</t>
  </si>
  <si>
    <t>Sociālie pabalsti natūrā</t>
  </si>
  <si>
    <t xml:space="preserve">Pozīcijas nosaukums             </t>
  </si>
  <si>
    <t>KODS</t>
  </si>
  <si>
    <t>Bezdarba gad. 10.500</t>
  </si>
  <si>
    <t>Darba samaksa</t>
  </si>
  <si>
    <t>Darba devēja valsts sociālās apdrošināšanas obligātās iemaksas, sociālā rakstura pabalsti un kompensācija</t>
  </si>
  <si>
    <t>Subsīdijas komersantiem, sabiedriskajām org. un citām institūcijām</t>
  </si>
  <si>
    <t>Procentu maksājumi ārvalstu un starptautiskajām finanšu in stitūcijām</t>
  </si>
  <si>
    <t>Pārējie pabalsti un kompensācijas</t>
  </si>
  <si>
    <t>Pašvaldību budžeta kārtējo izdevumu transferti</t>
  </si>
  <si>
    <t>Dotācijas un citi transferti pašvaldību budžetiem</t>
  </si>
  <si>
    <t>Valūtas kursa svārstības</t>
  </si>
  <si>
    <t>Teritorijas labiekārtošana  06.60012</t>
  </si>
  <si>
    <t>Pagasta pārvaldes vadītājs___________________________          Valdis Ancāns</t>
  </si>
  <si>
    <t>Sabiedriskā kārtība  03.6001</t>
  </si>
  <si>
    <t>Pārējie izdevumi 06.60008</t>
  </si>
  <si>
    <t>Veselība  07.2101</t>
  </si>
  <si>
    <t>Sports 08.1001</t>
  </si>
  <si>
    <t>Bibliotēka 08.2101</t>
  </si>
  <si>
    <t>Kultūras nams 08.2301</t>
  </si>
  <si>
    <t>Soc.dienets 10.70001</t>
  </si>
  <si>
    <t>Suntažu         vidusskola 09.900</t>
  </si>
  <si>
    <t>Pārvalde 01.1101</t>
  </si>
  <si>
    <t>Autotransp. 04.5100451</t>
  </si>
  <si>
    <t>Vides aizsardzība 05.100</t>
  </si>
  <si>
    <t>Kapu s-ba 06.60003</t>
  </si>
  <si>
    <t>Ielu apgaism. 06.400</t>
  </si>
  <si>
    <t>Īpašumu                           Ierakstīš. Z.gr.06.6007</t>
  </si>
  <si>
    <t>Bāriņtiesa 10.400</t>
  </si>
  <si>
    <t>Veidosim  Vidi 06.60006</t>
  </si>
  <si>
    <t>Suntažu tirgus laukuma uzturēšanas izdevumi</t>
  </si>
  <si>
    <t>Pielikums pielikumam Nr.2</t>
  </si>
  <si>
    <t>Ogres novada pašvaldības Suntažu pagasta pārvaldes 2021. gada budžeta  izdevumi atbilstoši ekonomiskajām kategorijām  EUR</t>
  </si>
  <si>
    <t>SUNTAŽU pag.pārvaldes  2021. g.budžets  KOPĀ</t>
  </si>
  <si>
    <t>Soc. Bezdarba gad 10.500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</si>
</sst>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  <numFmt numFmtId="190" formatCode="0.0"/>
    <numFmt numFmtId="191" formatCode="0.0000"/>
    <numFmt numFmtId="192" formatCode="0.000"/>
    <numFmt numFmtId="193" formatCode="0.0%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#,##0.0"/>
    <numFmt numFmtId="201" formatCode="_-* #,##0_-;\-* #,##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sz val="8"/>
      <name val="Times New Roman"/>
      <family val="1"/>
    </font>
    <font>
      <b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38" borderId="1" applyNumberFormat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9" borderId="1" applyNumberFormat="0" applyAlignment="0" applyProtection="0"/>
    <xf numFmtId="0" fontId="3" fillId="0" borderId="0" applyNumberFormat="0" applyFill="0" applyBorder="0" applyAlignment="0" applyProtection="0"/>
    <xf numFmtId="0" fontId="18" fillId="38" borderId="6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4" fillId="40" borderId="0" applyNumberFormat="0" applyBorder="0" applyAlignment="0" applyProtection="0"/>
    <xf numFmtId="0" fontId="16" fillId="0" borderId="8" applyNumberFormat="0" applyFill="0" applyAlignment="0" applyProtection="0"/>
    <xf numFmtId="0" fontId="17" fillId="4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45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16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 wrapText="1"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22" fillId="0" borderId="0" xfId="0" applyNumberFormat="1" applyFont="1" applyFill="1" applyBorder="1" applyAlignment="1">
      <alignment/>
    </xf>
    <xf numFmtId="190" fontId="22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 indent="1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20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79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wrapText="1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78" applyFont="1" applyBorder="1" applyAlignment="1">
      <alignment vertical="center" wrapText="1"/>
      <protection/>
    </xf>
    <xf numFmtId="0" fontId="24" fillId="0" borderId="0" xfId="77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/>
    </xf>
    <xf numFmtId="190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1" fontId="2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right" wrapText="1"/>
    </xf>
    <xf numFmtId="3" fontId="24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77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0" fontId="24" fillId="0" borderId="0" xfId="0" applyFont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24" fillId="0" borderId="17" xfId="0" applyNumberFormat="1" applyFont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left"/>
    </xf>
    <xf numFmtId="0" fontId="22" fillId="0" borderId="20" xfId="0" applyFont="1" applyBorder="1" applyAlignment="1">
      <alignment wrapText="1"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4" fillId="0" borderId="23" xfId="0" applyFont="1" applyBorder="1" applyAlignment="1">
      <alignment horizontal="left"/>
    </xf>
    <xf numFmtId="0" fontId="22" fillId="0" borderId="24" xfId="0" applyFont="1" applyBorder="1" applyAlignment="1">
      <alignment wrapText="1"/>
    </xf>
    <xf numFmtId="0" fontId="22" fillId="0" borderId="25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4" fillId="0" borderId="26" xfId="0" applyFont="1" applyBorder="1" applyAlignment="1">
      <alignment horizontal="left"/>
    </xf>
    <xf numFmtId="0" fontId="22" fillId="0" borderId="27" xfId="0" applyFont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1" fontId="2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30" xfId="78" applyFont="1" applyBorder="1" applyAlignment="1">
      <alignment vertical="center" textRotation="90" wrapText="1"/>
      <protection/>
    </xf>
    <xf numFmtId="0" fontId="24" fillId="0" borderId="31" xfId="78" applyFont="1" applyBorder="1" applyAlignment="1">
      <alignment vertical="center" textRotation="90" wrapText="1"/>
      <protection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77" applyFont="1" applyFill="1" applyBorder="1" applyAlignment="1" applyProtection="1">
      <alignment horizontal="center" vertical="center" textRotation="90" wrapText="1"/>
      <protection/>
    </xf>
    <xf numFmtId="0" fontId="24" fillId="0" borderId="23" xfId="0" applyFont="1" applyFill="1" applyBorder="1" applyAlignment="1">
      <alignment horizontal="left"/>
    </xf>
    <xf numFmtId="0" fontId="22" fillId="0" borderId="24" xfId="0" applyFont="1" applyFill="1" applyBorder="1" applyAlignment="1">
      <alignment wrapText="1"/>
    </xf>
    <xf numFmtId="0" fontId="1" fillId="0" borderId="32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</cellXfs>
  <cellStyles count="81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_2009.g plāns apst" xfId="77"/>
    <cellStyle name="Normal_Sheet1" xfId="78"/>
    <cellStyle name="Normal_Specbudz.kopsavilkums 2006.g un korekc." xfId="79"/>
    <cellStyle name="Nosaukums" xfId="80"/>
    <cellStyle name="Note" xfId="81"/>
    <cellStyle name="Parasts 2" xfId="82"/>
    <cellStyle name="Paskaidrojošs teksts" xfId="83"/>
    <cellStyle name="Pārbaudes šūna" xfId="84"/>
    <cellStyle name="Piezīme" xfId="85"/>
    <cellStyle name="Percent" xfId="86"/>
    <cellStyle name="Saistīta šūna" xfId="87"/>
    <cellStyle name="Slikts" xfId="88"/>
    <cellStyle name="Currency" xfId="89"/>
    <cellStyle name="Currency [0]" xfId="90"/>
    <cellStyle name="Virsraksts 1" xfId="91"/>
    <cellStyle name="Virsraksts 2" xfId="92"/>
    <cellStyle name="Virsraksts 3" xfId="93"/>
    <cellStyle name="Virsraksts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6" sqref="Y26"/>
    </sheetView>
  </sheetViews>
  <sheetFormatPr defaultColWidth="9.140625" defaultRowHeight="12.75"/>
  <cols>
    <col min="1" max="1" width="5.00390625" style="2" customWidth="1"/>
    <col min="2" max="2" width="26.421875" style="9" customWidth="1"/>
    <col min="3" max="3" width="8.421875" style="11" customWidth="1"/>
    <col min="4" max="4" width="6.7109375" style="2" customWidth="1"/>
    <col min="5" max="5" width="5.7109375" style="2" customWidth="1"/>
    <col min="6" max="6" width="6.8515625" style="2" customWidth="1"/>
    <col min="7" max="7" width="6.28125" style="2" customWidth="1"/>
    <col min="8" max="8" width="6.00390625" style="2" customWidth="1"/>
    <col min="9" max="9" width="5.57421875" style="2" customWidth="1"/>
    <col min="10" max="10" width="5.421875" style="2" customWidth="1"/>
    <col min="11" max="11" width="6.00390625" style="2" customWidth="1"/>
    <col min="12" max="12" width="5.7109375" style="2" customWidth="1"/>
    <col min="13" max="13" width="6.8515625" style="2" customWidth="1"/>
    <col min="14" max="14" width="4.8515625" style="2" customWidth="1"/>
    <col min="15" max="15" width="5.57421875" style="2" customWidth="1"/>
    <col min="16" max="16" width="5.421875" style="2" customWidth="1"/>
    <col min="17" max="17" width="6.140625" style="2" customWidth="1"/>
    <col min="18" max="18" width="6.8515625" style="2" customWidth="1"/>
    <col min="19" max="19" width="4.8515625" style="2" customWidth="1"/>
    <col min="20" max="20" width="6.00390625" style="2" hidden="1" customWidth="1"/>
    <col min="21" max="21" width="5.421875" style="2" customWidth="1"/>
    <col min="22" max="22" width="5.140625" style="2" customWidth="1"/>
    <col min="23" max="23" width="9.140625" style="3" customWidth="1"/>
    <col min="24" max="24" width="10.140625" style="2" bestFit="1" customWidth="1"/>
    <col min="25" max="16384" width="9.140625" style="2" customWidth="1"/>
  </cols>
  <sheetData>
    <row r="1" ht="11.25">
      <c r="S1" s="2" t="s">
        <v>43</v>
      </c>
    </row>
    <row r="2" spans="1:7" ht="15.75" thickBot="1">
      <c r="A2" s="77" t="s">
        <v>44</v>
      </c>
      <c r="B2" s="77"/>
      <c r="C2" s="77"/>
      <c r="D2" s="78"/>
      <c r="E2" s="79"/>
      <c r="F2" s="79"/>
      <c r="G2" s="79"/>
    </row>
    <row r="3" spans="1:23" ht="153" customHeight="1" thickBot="1">
      <c r="A3" s="80" t="s">
        <v>14</v>
      </c>
      <c r="B3" s="81" t="s">
        <v>13</v>
      </c>
      <c r="C3" s="97" t="s">
        <v>33</v>
      </c>
      <c r="D3" s="98" t="s">
        <v>34</v>
      </c>
      <c r="E3" s="98" t="s">
        <v>26</v>
      </c>
      <c r="F3" s="98" t="s">
        <v>35</v>
      </c>
      <c r="G3" s="98" t="s">
        <v>36</v>
      </c>
      <c r="H3" s="98" t="s">
        <v>37</v>
      </c>
      <c r="I3" s="98" t="s">
        <v>38</v>
      </c>
      <c r="J3" s="98" t="s">
        <v>41</v>
      </c>
      <c r="K3" s="98" t="s">
        <v>39</v>
      </c>
      <c r="L3" s="98" t="s">
        <v>27</v>
      </c>
      <c r="M3" s="98" t="s">
        <v>24</v>
      </c>
      <c r="N3" s="98" t="s">
        <v>42</v>
      </c>
      <c r="O3" s="98" t="s">
        <v>28</v>
      </c>
      <c r="P3" s="98" t="s">
        <v>29</v>
      </c>
      <c r="Q3" s="98" t="s">
        <v>30</v>
      </c>
      <c r="R3" s="98" t="s">
        <v>31</v>
      </c>
      <c r="S3" s="98" t="s">
        <v>40</v>
      </c>
      <c r="T3" s="98" t="s">
        <v>15</v>
      </c>
      <c r="U3" s="98" t="s">
        <v>32</v>
      </c>
      <c r="V3" s="99" t="s">
        <v>46</v>
      </c>
      <c r="W3" s="103" t="s">
        <v>45</v>
      </c>
    </row>
    <row r="4" spans="1:23" ht="12.75">
      <c r="A4" s="82">
        <v>1100</v>
      </c>
      <c r="B4" s="83" t="s">
        <v>16</v>
      </c>
      <c r="C4" s="84">
        <f>635659+17137</f>
        <v>652796</v>
      </c>
      <c r="D4" s="84">
        <v>77173</v>
      </c>
      <c r="E4" s="84">
        <v>1000</v>
      </c>
      <c r="F4" s="84">
        <v>40943</v>
      </c>
      <c r="G4" s="84"/>
      <c r="H4" s="84">
        <v>6463</v>
      </c>
      <c r="I4" s="84">
        <v>0</v>
      </c>
      <c r="J4" s="84"/>
      <c r="K4" s="84">
        <v>900</v>
      </c>
      <c r="L4" s="84">
        <v>0</v>
      </c>
      <c r="M4" s="84">
        <v>25015</v>
      </c>
      <c r="N4" s="84"/>
      <c r="O4" s="84">
        <v>0</v>
      </c>
      <c r="P4" s="84">
        <v>2490</v>
      </c>
      <c r="Q4" s="84">
        <v>17213</v>
      </c>
      <c r="R4" s="84">
        <v>81387</v>
      </c>
      <c r="S4" s="84">
        <v>0</v>
      </c>
      <c r="T4" s="84">
        <v>0</v>
      </c>
      <c r="U4" s="84">
        <v>0</v>
      </c>
      <c r="V4" s="85">
        <v>0</v>
      </c>
      <c r="W4" s="86">
        <f>SUM(C4:V4)</f>
        <v>905380</v>
      </c>
    </row>
    <row r="5" spans="1:23" ht="45">
      <c r="A5" s="87">
        <v>1200</v>
      </c>
      <c r="B5" s="88" t="s">
        <v>17</v>
      </c>
      <c r="C5" s="4">
        <f>185732+4043</f>
        <v>189775</v>
      </c>
      <c r="D5" s="4">
        <v>23610</v>
      </c>
      <c r="E5" s="4">
        <v>241</v>
      </c>
      <c r="F5" s="4">
        <v>12194</v>
      </c>
      <c r="G5" s="4"/>
      <c r="H5" s="4">
        <v>1903</v>
      </c>
      <c r="I5" s="4"/>
      <c r="J5" s="4"/>
      <c r="K5" s="4">
        <v>217</v>
      </c>
      <c r="L5" s="4">
        <v>0</v>
      </c>
      <c r="M5" s="4">
        <v>7943</v>
      </c>
      <c r="N5" s="4"/>
      <c r="O5" s="4"/>
      <c r="P5" s="4">
        <v>824</v>
      </c>
      <c r="Q5" s="4">
        <v>5517</v>
      </c>
      <c r="R5" s="4">
        <v>24247</v>
      </c>
      <c r="S5" s="4">
        <v>0</v>
      </c>
      <c r="T5" s="4"/>
      <c r="U5" s="4"/>
      <c r="V5" s="89">
        <v>0</v>
      </c>
      <c r="W5" s="86">
        <f aca="true" t="shared" si="0" ref="W5:W24">SUM(C5:V5)</f>
        <v>266471</v>
      </c>
    </row>
    <row r="6" spans="1:23" ht="12.75">
      <c r="A6" s="87">
        <v>2000</v>
      </c>
      <c r="B6" s="88" t="s">
        <v>0</v>
      </c>
      <c r="C6" s="4">
        <f>SUM(C7+C8+C9+C10+C11)</f>
        <v>273679</v>
      </c>
      <c r="D6" s="4">
        <f aca="true" t="shared" si="1" ref="D6:V6">SUM(D7+D8+D9+D10+D11)</f>
        <v>21672</v>
      </c>
      <c r="E6" s="4">
        <f t="shared" si="1"/>
        <v>4500</v>
      </c>
      <c r="F6" s="4">
        <f t="shared" si="1"/>
        <v>104854</v>
      </c>
      <c r="G6" s="4">
        <f t="shared" si="1"/>
        <v>10600</v>
      </c>
      <c r="H6" s="4">
        <f t="shared" si="1"/>
        <v>2220</v>
      </c>
      <c r="I6" s="4">
        <f t="shared" si="1"/>
        <v>6400</v>
      </c>
      <c r="J6" s="4">
        <f t="shared" si="1"/>
        <v>0</v>
      </c>
      <c r="K6" s="4">
        <f t="shared" si="1"/>
        <v>4300</v>
      </c>
      <c r="L6" s="4">
        <f t="shared" si="1"/>
        <v>4630</v>
      </c>
      <c r="M6" s="4">
        <f t="shared" si="1"/>
        <v>19020</v>
      </c>
      <c r="N6" s="4">
        <f t="shared" si="1"/>
        <v>5430</v>
      </c>
      <c r="O6" s="4">
        <f t="shared" si="1"/>
        <v>1930</v>
      </c>
      <c r="P6" s="4">
        <f t="shared" si="1"/>
        <v>2156</v>
      </c>
      <c r="Q6" s="4">
        <f t="shared" si="1"/>
        <v>4740</v>
      </c>
      <c r="R6" s="4">
        <f t="shared" si="1"/>
        <v>66686</v>
      </c>
      <c r="S6" s="4">
        <f t="shared" si="1"/>
        <v>850</v>
      </c>
      <c r="T6" s="4">
        <f t="shared" si="1"/>
        <v>0</v>
      </c>
      <c r="U6" s="4">
        <f t="shared" si="1"/>
        <v>730</v>
      </c>
      <c r="V6" s="89">
        <f t="shared" si="1"/>
        <v>0</v>
      </c>
      <c r="W6" s="86">
        <f t="shared" si="0"/>
        <v>534397</v>
      </c>
    </row>
    <row r="7" spans="1:23" ht="12.75">
      <c r="A7" s="87">
        <v>2100</v>
      </c>
      <c r="B7" s="88" t="s">
        <v>1</v>
      </c>
      <c r="C7" s="4">
        <v>500</v>
      </c>
      <c r="D7" s="4">
        <v>150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30</v>
      </c>
      <c r="R7" s="4">
        <v>0</v>
      </c>
      <c r="S7" s="4">
        <v>0</v>
      </c>
      <c r="T7" s="4"/>
      <c r="U7" s="4"/>
      <c r="V7" s="89"/>
      <c r="W7" s="86">
        <f t="shared" si="0"/>
        <v>680</v>
      </c>
    </row>
    <row r="8" spans="1:23" ht="12.75">
      <c r="A8" s="87">
        <v>2200</v>
      </c>
      <c r="B8" s="88" t="s">
        <v>2</v>
      </c>
      <c r="C8" s="4">
        <f>121468+4000</f>
        <v>125468</v>
      </c>
      <c r="D8" s="4">
        <v>12702</v>
      </c>
      <c r="E8" s="4">
        <v>2500</v>
      </c>
      <c r="F8" s="4">
        <v>48884</v>
      </c>
      <c r="G8" s="4">
        <v>7100</v>
      </c>
      <c r="H8" s="4">
        <v>970</v>
      </c>
      <c r="I8" s="4">
        <v>5500</v>
      </c>
      <c r="J8" s="4"/>
      <c r="K8" s="4">
        <v>4000</v>
      </c>
      <c r="L8" s="4">
        <v>4630</v>
      </c>
      <c r="M8" s="4">
        <v>12670</v>
      </c>
      <c r="N8" s="4">
        <v>4380</v>
      </c>
      <c r="O8" s="4">
        <v>1350</v>
      </c>
      <c r="P8" s="4">
        <v>1156</v>
      </c>
      <c r="Q8" s="4">
        <v>2895</v>
      </c>
      <c r="R8" s="4">
        <v>54396</v>
      </c>
      <c r="S8" s="4">
        <v>450</v>
      </c>
      <c r="T8" s="4"/>
      <c r="U8" s="4">
        <v>500</v>
      </c>
      <c r="V8" s="89"/>
      <c r="W8" s="86">
        <f t="shared" si="0"/>
        <v>289551</v>
      </c>
    </row>
    <row r="9" spans="1:23" ht="33.75">
      <c r="A9" s="87">
        <v>2300</v>
      </c>
      <c r="B9" s="88" t="s">
        <v>3</v>
      </c>
      <c r="C9" s="4">
        <f>137911+9000</f>
        <v>146911</v>
      </c>
      <c r="D9" s="4">
        <v>8720</v>
      </c>
      <c r="E9" s="4">
        <v>2000</v>
      </c>
      <c r="F9" s="4">
        <v>55970</v>
      </c>
      <c r="G9" s="4">
        <v>3500</v>
      </c>
      <c r="H9" s="4">
        <v>1250</v>
      </c>
      <c r="I9" s="4">
        <v>900</v>
      </c>
      <c r="J9" s="4"/>
      <c r="K9" s="4"/>
      <c r="L9" s="4"/>
      <c r="M9" s="4">
        <v>6350</v>
      </c>
      <c r="N9" s="4">
        <v>1050</v>
      </c>
      <c r="O9" s="4">
        <v>580</v>
      </c>
      <c r="P9" s="4">
        <v>1000</v>
      </c>
      <c r="Q9" s="4">
        <v>915</v>
      </c>
      <c r="R9" s="4">
        <v>12190</v>
      </c>
      <c r="S9" s="4">
        <v>400</v>
      </c>
      <c r="T9" s="4"/>
      <c r="U9" s="4">
        <v>230</v>
      </c>
      <c r="V9" s="89"/>
      <c r="W9" s="86">
        <f t="shared" si="0"/>
        <v>241966</v>
      </c>
    </row>
    <row r="10" spans="1:23" ht="12.75">
      <c r="A10" s="87">
        <v>2400</v>
      </c>
      <c r="B10" s="88" t="s">
        <v>11</v>
      </c>
      <c r="C10" s="4">
        <v>800</v>
      </c>
      <c r="D10" s="4">
        <v>100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900</v>
      </c>
      <c r="R10" s="4">
        <v>100</v>
      </c>
      <c r="S10" s="4"/>
      <c r="T10" s="4"/>
      <c r="U10" s="4"/>
      <c r="V10" s="89"/>
      <c r="W10" s="86">
        <f t="shared" si="0"/>
        <v>1900</v>
      </c>
    </row>
    <row r="11" spans="1:23" ht="12.75">
      <c r="A11" s="87">
        <v>2500</v>
      </c>
      <c r="B11" s="88" t="s">
        <v>4</v>
      </c>
      <c r="C11" s="4"/>
      <c r="D11" s="4">
        <v>0</v>
      </c>
      <c r="E11" s="4"/>
      <c r="F11" s="4"/>
      <c r="G11" s="4"/>
      <c r="H11" s="4"/>
      <c r="I11" s="4"/>
      <c r="J11" s="4"/>
      <c r="K11" s="4">
        <v>300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89"/>
      <c r="W11" s="86">
        <f t="shared" si="0"/>
        <v>300</v>
      </c>
    </row>
    <row r="12" spans="1:23" ht="33.75">
      <c r="A12" s="104">
        <v>3200</v>
      </c>
      <c r="B12" s="105" t="s">
        <v>18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90"/>
      <c r="W12" s="86">
        <f t="shared" si="0"/>
        <v>0</v>
      </c>
    </row>
    <row r="13" spans="1:23" ht="24.75" customHeight="1" hidden="1">
      <c r="A13" s="87">
        <v>4100</v>
      </c>
      <c r="B13" s="88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9"/>
      <c r="W13" s="86">
        <f t="shared" si="0"/>
        <v>0</v>
      </c>
    </row>
    <row r="14" spans="1:23" ht="22.5" hidden="1">
      <c r="A14" s="87">
        <v>4200</v>
      </c>
      <c r="B14" s="88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9"/>
      <c r="W14" s="86">
        <f t="shared" si="0"/>
        <v>0</v>
      </c>
    </row>
    <row r="15" spans="1:23" ht="12.75" hidden="1">
      <c r="A15" s="87">
        <v>4300</v>
      </c>
      <c r="B15" s="88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9"/>
      <c r="W15" s="86">
        <f t="shared" si="0"/>
        <v>0</v>
      </c>
    </row>
    <row r="16" spans="1:23" ht="12.75">
      <c r="A16" s="87">
        <v>5100</v>
      </c>
      <c r="B16" s="88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9"/>
      <c r="W16" s="86">
        <f t="shared" si="0"/>
        <v>0</v>
      </c>
    </row>
    <row r="17" spans="1:23" ht="12.75">
      <c r="A17" s="87">
        <v>5200</v>
      </c>
      <c r="B17" s="88" t="s">
        <v>8</v>
      </c>
      <c r="C17" s="4">
        <f>4512+5000</f>
        <v>9512</v>
      </c>
      <c r="D17" s="4">
        <v>10000</v>
      </c>
      <c r="E17" s="4"/>
      <c r="F17" s="4"/>
      <c r="G17" s="4"/>
      <c r="H17" s="4"/>
      <c r="I17" s="4"/>
      <c r="J17" s="4">
        <v>0</v>
      </c>
      <c r="K17" s="4"/>
      <c r="L17" s="4"/>
      <c r="M17" s="4">
        <v>10479</v>
      </c>
      <c r="N17" s="4"/>
      <c r="O17" s="4"/>
      <c r="P17" s="4"/>
      <c r="Q17" s="4">
        <v>4000</v>
      </c>
      <c r="R17" s="4"/>
      <c r="S17" s="4"/>
      <c r="T17" s="4"/>
      <c r="U17" s="4"/>
      <c r="V17" s="89"/>
      <c r="W17" s="86">
        <f t="shared" si="0"/>
        <v>33991</v>
      </c>
    </row>
    <row r="18" spans="1:23" ht="12.75">
      <c r="A18" s="87">
        <v>6200</v>
      </c>
      <c r="B18" s="88" t="s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0</v>
      </c>
      <c r="U18" s="4"/>
      <c r="V18" s="89">
        <v>2390</v>
      </c>
      <c r="W18" s="86">
        <f t="shared" si="0"/>
        <v>2390</v>
      </c>
    </row>
    <row r="19" spans="1:23" ht="12.75">
      <c r="A19" s="87">
        <v>6300</v>
      </c>
      <c r="B19" s="88" t="s">
        <v>12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9"/>
      <c r="W19" s="86">
        <f t="shared" si="0"/>
        <v>0</v>
      </c>
    </row>
    <row r="20" spans="1:23" ht="12.75">
      <c r="A20" s="87">
        <v>6400</v>
      </c>
      <c r="B20" s="88" t="s">
        <v>20</v>
      </c>
      <c r="C20" s="4">
        <v>330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9">
        <f>9000-9000</f>
        <v>0</v>
      </c>
      <c r="W20" s="86">
        <f t="shared" si="0"/>
        <v>330</v>
      </c>
    </row>
    <row r="21" spans="1:23" ht="23.25" thickBot="1">
      <c r="A21" s="87">
        <v>7210</v>
      </c>
      <c r="B21" s="88" t="s">
        <v>21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9">
        <v>0</v>
      </c>
      <c r="W21" s="86">
        <f t="shared" si="0"/>
        <v>0</v>
      </c>
    </row>
    <row r="22" spans="1:23" ht="23.25" hidden="1" thickBot="1">
      <c r="A22" s="87">
        <v>7260</v>
      </c>
      <c r="B22" s="88" t="s">
        <v>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89"/>
      <c r="W22" s="86">
        <f t="shared" si="0"/>
        <v>0</v>
      </c>
    </row>
    <row r="23" spans="1:23" ht="13.5" hidden="1" thickBot="1">
      <c r="A23" s="91">
        <v>8200</v>
      </c>
      <c r="B23" s="92" t="s">
        <v>23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4"/>
      <c r="W23" s="106">
        <f t="shared" si="0"/>
        <v>0</v>
      </c>
    </row>
    <row r="24" spans="1:23" ht="13.5" thickBot="1">
      <c r="A24" s="95"/>
      <c r="B24" s="96" t="s">
        <v>10</v>
      </c>
      <c r="C24" s="100">
        <f>SUM(C4+C5+C6+C12+C13+C15+C16+C17+C18+C20+C21+C22+C23+C19)</f>
        <v>1126092</v>
      </c>
      <c r="D24" s="100">
        <f aca="true" t="shared" si="2" ref="D24:V24">SUM(D4+D5+D6+D12+D13+D15+D16+D17+D18+D20+D21+D22+D23+D19)</f>
        <v>132455</v>
      </c>
      <c r="E24" s="100">
        <f t="shared" si="2"/>
        <v>5741</v>
      </c>
      <c r="F24" s="100">
        <f t="shared" si="2"/>
        <v>157991</v>
      </c>
      <c r="G24" s="100">
        <f t="shared" si="2"/>
        <v>10600</v>
      </c>
      <c r="H24" s="100">
        <f t="shared" si="2"/>
        <v>10586</v>
      </c>
      <c r="I24" s="100">
        <f t="shared" si="2"/>
        <v>6400</v>
      </c>
      <c r="J24" s="100">
        <f t="shared" si="2"/>
        <v>0</v>
      </c>
      <c r="K24" s="100">
        <f t="shared" si="2"/>
        <v>5417</v>
      </c>
      <c r="L24" s="100">
        <f t="shared" si="2"/>
        <v>4630</v>
      </c>
      <c r="M24" s="100">
        <f t="shared" si="2"/>
        <v>62457</v>
      </c>
      <c r="N24" s="100">
        <f t="shared" si="2"/>
        <v>5430</v>
      </c>
      <c r="O24" s="100">
        <f t="shared" si="2"/>
        <v>1930</v>
      </c>
      <c r="P24" s="100">
        <f t="shared" si="2"/>
        <v>5470</v>
      </c>
      <c r="Q24" s="100">
        <f t="shared" si="2"/>
        <v>31470</v>
      </c>
      <c r="R24" s="100">
        <f t="shared" si="2"/>
        <v>172320</v>
      </c>
      <c r="S24" s="100">
        <f t="shared" si="2"/>
        <v>850</v>
      </c>
      <c r="T24" s="100">
        <f t="shared" si="2"/>
        <v>0</v>
      </c>
      <c r="U24" s="100">
        <f t="shared" si="2"/>
        <v>730</v>
      </c>
      <c r="V24" s="101">
        <f t="shared" si="2"/>
        <v>2390</v>
      </c>
      <c r="W24" s="102">
        <f t="shared" si="0"/>
        <v>1742959</v>
      </c>
    </row>
    <row r="25" spans="1:4" ht="11.25">
      <c r="A25" s="1"/>
      <c r="B25" s="6"/>
      <c r="C25" s="8"/>
      <c r="D25" s="1"/>
    </row>
    <row r="26" spans="1:23" ht="11.25">
      <c r="A26" s="1"/>
      <c r="B26" s="6"/>
      <c r="C26" s="8"/>
      <c r="D26" s="1"/>
      <c r="W26" s="76"/>
    </row>
    <row r="27" spans="1:5" ht="11.25">
      <c r="A27" s="1"/>
      <c r="B27" s="1" t="s">
        <v>25</v>
      </c>
      <c r="C27" s="69"/>
      <c r="D27" s="1"/>
      <c r="E27" s="1"/>
    </row>
    <row r="28" spans="2:5" ht="11.25">
      <c r="B28" s="1"/>
      <c r="C28" s="69"/>
      <c r="D28" s="1"/>
      <c r="E28" s="1"/>
    </row>
    <row r="31" ht="11.25">
      <c r="B31" s="12"/>
    </row>
    <row r="39" spans="1:252" ht="11.25">
      <c r="A39" s="13"/>
      <c r="B39" s="14"/>
      <c r="C39" s="8"/>
      <c r="D39" s="16"/>
      <c r="E39" s="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7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spans="1:252" ht="11.25">
      <c r="A40" s="13"/>
      <c r="B40" s="14"/>
      <c r="C40" s="8"/>
      <c r="D40" s="16"/>
      <c r="E40" s="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</row>
    <row r="41" spans="1:252" ht="11.25">
      <c r="A41" s="13"/>
      <c r="B41" s="14"/>
      <c r="C41" s="8"/>
      <c r="D41" s="18"/>
      <c r="E41" s="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7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spans="1:252" ht="11.25">
      <c r="A42" s="19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7"/>
      <c r="X42" s="16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spans="1:252" ht="11.25">
      <c r="A43" s="22"/>
      <c r="B43" s="23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7"/>
      <c r="X43" s="16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ht="11.25">
      <c r="A44" s="13"/>
      <c r="B44" s="2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7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ht="11.25">
      <c r="A45" s="19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17"/>
      <c r="X45" s="16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1.25">
      <c r="A46" s="24"/>
      <c r="B46" s="20"/>
      <c r="C46" s="8"/>
      <c r="D46" s="18"/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7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1.25">
      <c r="A47" s="19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7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ht="11.25">
      <c r="A48" s="24"/>
      <c r="B48" s="23"/>
      <c r="C48" s="21"/>
      <c r="D48" s="21"/>
      <c r="E48" s="21"/>
      <c r="F48" s="21"/>
      <c r="G48" s="21"/>
      <c r="H48" s="8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7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1.25">
      <c r="A49" s="24"/>
      <c r="B49" s="23"/>
      <c r="C49" s="21"/>
      <c r="D49" s="21"/>
      <c r="E49" s="21"/>
      <c r="F49" s="15"/>
      <c r="G49" s="15"/>
      <c r="H49" s="8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7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1.25">
      <c r="A50" s="24"/>
      <c r="B50" s="23"/>
      <c r="C50" s="8"/>
      <c r="D50" s="16"/>
      <c r="E50" s="1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7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11.25">
      <c r="A51" s="24"/>
      <c r="B51" s="23"/>
      <c r="C51" s="8"/>
      <c r="D51" s="16"/>
      <c r="E51" s="1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7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11.25">
      <c r="A52" s="24"/>
      <c r="B52" s="23"/>
      <c r="C52" s="8"/>
      <c r="D52" s="18"/>
      <c r="E52" s="1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7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1.25">
      <c r="A53" s="24"/>
      <c r="B53" s="23"/>
      <c r="C53" s="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7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1.25">
      <c r="A54" s="24"/>
      <c r="B54" s="23"/>
      <c r="C54" s="8"/>
      <c r="D54" s="18"/>
      <c r="E54" s="1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7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1.25">
      <c r="A55" s="24"/>
      <c r="B55" s="23"/>
      <c r="C55" s="8"/>
      <c r="D55" s="18"/>
      <c r="E55" s="1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7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1.25">
      <c r="A56" s="24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6"/>
      <c r="X56" s="16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1.25">
      <c r="A57" s="28"/>
      <c r="B57" s="29"/>
      <c r="C57" s="8"/>
      <c r="D57" s="18"/>
      <c r="E57" s="16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7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1.25">
      <c r="A58" s="30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17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1.25">
      <c r="A59" s="30"/>
      <c r="B59" s="29"/>
      <c r="C59" s="8"/>
      <c r="D59" s="18"/>
      <c r="E59" s="1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7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1.25">
      <c r="A60" s="30"/>
      <c r="B60" s="29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17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1.25">
      <c r="A61" s="30"/>
      <c r="B61" s="29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11.25">
      <c r="A62" s="10"/>
      <c r="B62" s="23"/>
      <c r="C62" s="1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34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11.25">
      <c r="A63" s="30"/>
      <c r="B63" s="29"/>
      <c r="C63" s="35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36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1.25">
      <c r="A64" s="30"/>
      <c r="B64" s="29"/>
      <c r="C64" s="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34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1.25">
      <c r="A65" s="37"/>
      <c r="B65" s="38"/>
      <c r="C65" s="1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34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1.25">
      <c r="A66" s="37"/>
      <c r="B66" s="38"/>
      <c r="C66" s="1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34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1.25">
      <c r="A67" s="107"/>
      <c r="B67" s="107"/>
      <c r="C67" s="107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34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1.25">
      <c r="A68" s="39"/>
      <c r="B68" s="40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1.25">
      <c r="A69" s="44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7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1.25">
      <c r="A70" s="45"/>
      <c r="B70" s="20"/>
      <c r="C70" s="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7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1.25">
      <c r="A71" s="46"/>
      <c r="B71" s="23"/>
      <c r="C71" s="8"/>
      <c r="D71" s="18"/>
      <c r="E71" s="18"/>
      <c r="F71" s="18"/>
      <c r="G71" s="18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7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1.25">
      <c r="A72" s="46"/>
      <c r="B72" s="23"/>
      <c r="C72" s="8"/>
      <c r="D72" s="16"/>
      <c r="E72" s="16"/>
      <c r="F72" s="18"/>
      <c r="G72" s="18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7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1.25">
      <c r="A73" s="45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7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1.25">
      <c r="A74" s="46"/>
      <c r="B74" s="23"/>
      <c r="C74" s="8"/>
      <c r="D74" s="10"/>
      <c r="E74" s="16"/>
      <c r="F74" s="16"/>
      <c r="G74" s="1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7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1.25">
      <c r="A75" s="46"/>
      <c r="B75" s="23"/>
      <c r="C75" s="8"/>
      <c r="D75" s="10"/>
      <c r="E75" s="16"/>
      <c r="F75" s="16"/>
      <c r="G75" s="1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7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1.25">
      <c r="A76" s="45"/>
      <c r="B76" s="47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7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1.25">
      <c r="A77" s="48"/>
      <c r="B77" s="23"/>
      <c r="C77" s="8"/>
      <c r="D77" s="16"/>
      <c r="E77" s="16"/>
      <c r="F77" s="16"/>
      <c r="G77" s="1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7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1.25">
      <c r="A78" s="48"/>
      <c r="B78" s="23"/>
      <c r="C78" s="8"/>
      <c r="D78" s="18"/>
      <c r="E78" s="18"/>
      <c r="F78" s="18"/>
      <c r="G78" s="18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7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1.25">
      <c r="A79" s="48"/>
      <c r="B79" s="23"/>
      <c r="C79" s="8"/>
      <c r="D79" s="18"/>
      <c r="E79" s="16"/>
      <c r="F79" s="18"/>
      <c r="G79" s="18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7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1.25">
      <c r="A80" s="45"/>
      <c r="B80" s="20"/>
      <c r="C80" s="21"/>
      <c r="D80" s="49"/>
      <c r="E80" s="50"/>
      <c r="F80" s="49"/>
      <c r="G80" s="49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21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</row>
    <row r="81" spans="1:252" ht="11.25">
      <c r="A81" s="51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7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1.25">
      <c r="A82" s="45"/>
      <c r="B82" s="20"/>
      <c r="C82" s="8"/>
      <c r="D82" s="18"/>
      <c r="E82" s="16"/>
      <c r="F82" s="16"/>
      <c r="G82" s="1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7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1.25">
      <c r="A83" s="45"/>
      <c r="B83" s="20"/>
      <c r="C83" s="8"/>
      <c r="D83" s="18"/>
      <c r="E83" s="16"/>
      <c r="F83" s="16"/>
      <c r="G83" s="16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7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1.25">
      <c r="A84" s="45"/>
      <c r="B84" s="20"/>
      <c r="C84" s="8"/>
      <c r="D84" s="16"/>
      <c r="E84" s="16"/>
      <c r="F84" s="16"/>
      <c r="G84" s="16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7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11.25">
      <c r="A85" s="45"/>
      <c r="B85" s="23"/>
      <c r="C85" s="8"/>
      <c r="D85" s="16"/>
      <c r="E85" s="16"/>
      <c r="F85" s="16"/>
      <c r="G85" s="16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7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1.25">
      <c r="A86" s="51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7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1.25">
      <c r="A87" s="45"/>
      <c r="B87" s="36"/>
      <c r="C87" s="8"/>
      <c r="D87" s="16"/>
      <c r="E87" s="16"/>
      <c r="F87" s="16"/>
      <c r="G87" s="16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7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1.25">
      <c r="A88" s="45"/>
      <c r="B88" s="52"/>
      <c r="C88" s="8"/>
      <c r="D88" s="16"/>
      <c r="E88" s="16"/>
      <c r="F88" s="16"/>
      <c r="G88" s="16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7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1.25">
      <c r="A89" s="45"/>
      <c r="B89" s="36"/>
      <c r="C89" s="8"/>
      <c r="D89" s="16"/>
      <c r="E89" s="53"/>
      <c r="F89" s="16"/>
      <c r="G89" s="16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7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1.25">
      <c r="A90" s="45"/>
      <c r="B90" s="20"/>
      <c r="C90" s="21"/>
      <c r="D90" s="16"/>
      <c r="E90" s="16"/>
      <c r="F90" s="16"/>
      <c r="G90" s="1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7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1.25">
      <c r="A91" s="45"/>
      <c r="B91" s="20"/>
      <c r="C91" s="8"/>
      <c r="D91" s="16"/>
      <c r="E91" s="16"/>
      <c r="F91" s="16"/>
      <c r="G91" s="16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7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1.25">
      <c r="A92" s="45"/>
      <c r="B92" s="20"/>
      <c r="C92" s="8"/>
      <c r="D92" s="16"/>
      <c r="E92" s="16"/>
      <c r="F92" s="16"/>
      <c r="G92" s="16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7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1.25">
      <c r="A93" s="45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1.25">
      <c r="A94" s="46"/>
      <c r="B94" s="23"/>
      <c r="C94" s="8"/>
      <c r="D94" s="18"/>
      <c r="E94" s="16"/>
      <c r="F94" s="16"/>
      <c r="G94" s="16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7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2" ht="11.25">
      <c r="A95" s="46"/>
      <c r="B95" s="23"/>
      <c r="C95" s="8"/>
      <c r="D95" s="16"/>
      <c r="E95" s="16"/>
      <c r="F95" s="16"/>
      <c r="G95" s="16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7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</row>
    <row r="96" spans="1:252" ht="11.25">
      <c r="A96" s="46"/>
      <c r="B96" s="23"/>
      <c r="C96" s="8"/>
      <c r="D96" s="16"/>
      <c r="E96" s="16"/>
      <c r="F96" s="16"/>
      <c r="G96" s="16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7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</row>
    <row r="97" spans="1:252" ht="11.25">
      <c r="A97" s="46"/>
      <c r="B97" s="54"/>
      <c r="C97" s="8"/>
      <c r="D97" s="10"/>
      <c r="E97" s="16"/>
      <c r="F97" s="16"/>
      <c r="G97" s="16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7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</row>
    <row r="98" spans="1:252" ht="11.25">
      <c r="A98" s="45"/>
      <c r="B98" s="47"/>
      <c r="C98" s="8"/>
      <c r="D98" s="10"/>
      <c r="E98" s="16"/>
      <c r="F98" s="16"/>
      <c r="G98" s="1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7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1.25">
      <c r="A99" s="45"/>
      <c r="B99" s="47"/>
      <c r="C99" s="8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7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1.25">
      <c r="A100" s="46"/>
      <c r="B100" s="23"/>
      <c r="C100" s="8"/>
      <c r="D100" s="10"/>
      <c r="E100" s="16"/>
      <c r="F100" s="16"/>
      <c r="G100" s="16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7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1.25">
      <c r="A101" s="45"/>
      <c r="B101" s="47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17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1.25">
      <c r="A102" s="46"/>
      <c r="B102" s="55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17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1.25">
      <c r="A103" s="46"/>
      <c r="B103" s="55"/>
      <c r="C103" s="8"/>
      <c r="D103" s="10"/>
      <c r="E103" s="16"/>
      <c r="F103" s="16"/>
      <c r="G103" s="16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7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1.25">
      <c r="A104" s="45"/>
      <c r="B104" s="47"/>
      <c r="C104" s="8"/>
      <c r="D104" s="10"/>
      <c r="E104" s="16"/>
      <c r="F104" s="16"/>
      <c r="G104" s="16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7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1.25">
      <c r="A105" s="45"/>
      <c r="B105" s="47"/>
      <c r="C105" s="8"/>
      <c r="D105" s="10"/>
      <c r="E105" s="18"/>
      <c r="F105" s="18"/>
      <c r="G105" s="18"/>
      <c r="H105" s="10"/>
      <c r="I105" s="10"/>
      <c r="J105" s="10"/>
      <c r="K105" s="36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7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1.25">
      <c r="A106" s="51"/>
      <c r="B106" s="47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7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1.25">
      <c r="A107" s="45"/>
      <c r="B107" s="47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17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1.25">
      <c r="A108" s="46"/>
      <c r="B108" s="54"/>
      <c r="C108" s="8"/>
      <c r="D108" s="18"/>
      <c r="E108" s="16"/>
      <c r="F108" s="16"/>
      <c r="G108" s="16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7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1.25">
      <c r="A109" s="46"/>
      <c r="B109" s="56"/>
      <c r="C109" s="8"/>
      <c r="D109" s="16"/>
      <c r="E109" s="16"/>
      <c r="F109" s="16"/>
      <c r="G109" s="16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7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1.25">
      <c r="A110" s="45"/>
      <c r="B110" s="47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7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1.25">
      <c r="A111" s="46"/>
      <c r="B111" s="54"/>
      <c r="C111" s="8"/>
      <c r="D111" s="16"/>
      <c r="E111" s="16"/>
      <c r="F111" s="16"/>
      <c r="G111" s="16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7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1.25">
      <c r="A112" s="46"/>
      <c r="B112" s="54"/>
      <c r="C112" s="8"/>
      <c r="D112" s="18"/>
      <c r="E112" s="16"/>
      <c r="F112" s="16"/>
      <c r="G112" s="16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7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1.25">
      <c r="A113" s="51"/>
      <c r="B113" s="47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7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1.25">
      <c r="A114" s="45"/>
      <c r="B114" s="47"/>
      <c r="C114" s="21"/>
      <c r="D114" s="16"/>
      <c r="E114" s="16"/>
      <c r="F114" s="16"/>
      <c r="G114" s="16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7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1.25">
      <c r="A115" s="45"/>
      <c r="B115" s="47"/>
      <c r="C115" s="21"/>
      <c r="D115" s="16"/>
      <c r="E115" s="16"/>
      <c r="F115" s="16"/>
      <c r="G115" s="16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7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1.25">
      <c r="A116" s="45"/>
      <c r="B116" s="47"/>
      <c r="C116" s="21"/>
      <c r="D116" s="16"/>
      <c r="E116" s="16"/>
      <c r="F116" s="16"/>
      <c r="G116" s="16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7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1.25">
      <c r="A117" s="45"/>
      <c r="B117" s="54"/>
      <c r="C117" s="21"/>
      <c r="D117" s="16"/>
      <c r="E117" s="16"/>
      <c r="F117" s="16"/>
      <c r="G117" s="16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7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1.25">
      <c r="A118" s="45"/>
      <c r="B118" s="47"/>
      <c r="C118" s="21"/>
      <c r="D118" s="18"/>
      <c r="E118" s="16"/>
      <c r="F118" s="18"/>
      <c r="G118" s="1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7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1.25">
      <c r="A119" s="45"/>
      <c r="B119" s="47"/>
      <c r="C119" s="21"/>
      <c r="D119" s="16"/>
      <c r="E119" s="16"/>
      <c r="F119" s="16"/>
      <c r="G119" s="16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7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1.25">
      <c r="A120" s="45"/>
      <c r="B120" s="47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17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1.25">
      <c r="A121" s="46"/>
      <c r="B121" s="54"/>
      <c r="C121" s="8"/>
      <c r="D121" s="18"/>
      <c r="E121" s="18"/>
      <c r="F121" s="16"/>
      <c r="G121" s="16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7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1.25">
      <c r="A122" s="46"/>
      <c r="B122" s="54"/>
      <c r="C122" s="8"/>
      <c r="D122" s="18"/>
      <c r="E122" s="16"/>
      <c r="F122" s="18"/>
      <c r="G122" s="18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7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1.25">
      <c r="A123" s="46"/>
      <c r="B123" s="54"/>
      <c r="C123" s="8"/>
      <c r="D123" s="16"/>
      <c r="E123" s="16"/>
      <c r="F123" s="16"/>
      <c r="G123" s="16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7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1.25">
      <c r="A124" s="46"/>
      <c r="B124" s="54"/>
      <c r="C124" s="8"/>
      <c r="D124" s="16"/>
      <c r="E124" s="16"/>
      <c r="F124" s="16"/>
      <c r="G124" s="16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7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1.25">
      <c r="A125" s="46"/>
      <c r="B125" s="54"/>
      <c r="C125" s="8"/>
      <c r="D125" s="16"/>
      <c r="E125" s="16"/>
      <c r="F125" s="16"/>
      <c r="G125" s="16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7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1.25">
      <c r="A126" s="46"/>
      <c r="B126" s="54"/>
      <c r="C126" s="8"/>
      <c r="D126" s="16"/>
      <c r="E126" s="16"/>
      <c r="F126" s="16"/>
      <c r="G126" s="16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7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1.25">
      <c r="A127" s="46"/>
      <c r="B127" s="54"/>
      <c r="C127" s="8"/>
      <c r="D127" s="16"/>
      <c r="E127" s="16"/>
      <c r="F127" s="16"/>
      <c r="G127" s="16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7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1.25">
      <c r="A128" s="46"/>
      <c r="B128" s="54"/>
      <c r="C128" s="8"/>
      <c r="D128" s="16"/>
      <c r="E128" s="16"/>
      <c r="F128" s="16"/>
      <c r="G128" s="16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7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1.25">
      <c r="A129" s="46"/>
      <c r="B129" s="54"/>
      <c r="C129" s="8"/>
      <c r="D129" s="18"/>
      <c r="E129" s="16"/>
      <c r="F129" s="16"/>
      <c r="G129" s="16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7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1.25">
      <c r="A130" s="51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17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1.25">
      <c r="A131" s="46"/>
      <c r="B131" s="23"/>
      <c r="C131" s="8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17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1.25">
      <c r="A132" s="46"/>
      <c r="B132" s="23"/>
      <c r="C132" s="8"/>
      <c r="D132" s="16"/>
      <c r="E132" s="16"/>
      <c r="F132" s="16"/>
      <c r="G132" s="16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7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1.25">
      <c r="A133" s="46"/>
      <c r="B133" s="23"/>
      <c r="C133" s="8"/>
      <c r="D133" s="16"/>
      <c r="E133" s="16"/>
      <c r="F133" s="16"/>
      <c r="G133" s="16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7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1.25">
      <c r="A134" s="46"/>
      <c r="B134" s="23"/>
      <c r="C134" s="8"/>
      <c r="D134" s="18"/>
      <c r="E134" s="16"/>
      <c r="F134" s="16"/>
      <c r="G134" s="16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7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1.25">
      <c r="A135" s="51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17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1.25">
      <c r="A136" s="45"/>
      <c r="B136" s="20"/>
      <c r="C136" s="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17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1.25">
      <c r="A137" s="46"/>
      <c r="B137" s="23"/>
      <c r="C137" s="8"/>
      <c r="D137" s="18"/>
      <c r="E137" s="16"/>
      <c r="F137" s="16"/>
      <c r="G137" s="16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7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1.25">
      <c r="A138" s="46"/>
      <c r="B138" s="23"/>
      <c r="C138" s="8"/>
      <c r="D138" s="16"/>
      <c r="E138" s="16"/>
      <c r="F138" s="16"/>
      <c r="G138" s="16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7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1.25">
      <c r="A139" s="45"/>
      <c r="B139" s="47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17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1.25">
      <c r="A140" s="46"/>
      <c r="B140" s="23"/>
      <c r="C140" s="8"/>
      <c r="D140" s="18"/>
      <c r="E140" s="18"/>
      <c r="F140" s="18"/>
      <c r="G140" s="18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7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252" ht="11.25">
      <c r="A141" s="57"/>
      <c r="B141" s="23"/>
      <c r="C141" s="8"/>
      <c r="D141" s="16"/>
      <c r="E141" s="16"/>
      <c r="F141" s="18"/>
      <c r="G141" s="18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7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</row>
    <row r="142" spans="1:252" ht="11.25">
      <c r="A142" s="46"/>
      <c r="B142" s="23"/>
      <c r="C142" s="8"/>
      <c r="D142" s="16"/>
      <c r="E142" s="16"/>
      <c r="F142" s="18"/>
      <c r="G142" s="18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7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</row>
    <row r="143" spans="1:252" ht="11.25">
      <c r="A143" s="46"/>
      <c r="B143" s="23"/>
      <c r="C143" s="8"/>
      <c r="D143" s="16"/>
      <c r="E143" s="16"/>
      <c r="F143" s="18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7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</row>
    <row r="144" spans="1:252" ht="11.25">
      <c r="A144" s="46"/>
      <c r="B144" s="23"/>
      <c r="C144" s="8"/>
      <c r="D144" s="18"/>
      <c r="E144" s="18"/>
      <c r="F144" s="18"/>
      <c r="G144" s="18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7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</row>
    <row r="145" spans="1:252" ht="11.25">
      <c r="A145" s="46"/>
      <c r="B145" s="23"/>
      <c r="C145" s="8"/>
      <c r="D145" s="16"/>
      <c r="E145" s="16"/>
      <c r="F145" s="16"/>
      <c r="G145" s="16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7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</row>
    <row r="146" spans="1:252" ht="11.25">
      <c r="A146" s="46"/>
      <c r="B146" s="54"/>
      <c r="C146" s="8"/>
      <c r="D146" s="16"/>
      <c r="E146" s="16"/>
      <c r="F146" s="18"/>
      <c r="G146" s="18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7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</row>
    <row r="147" spans="1:252" ht="11.25">
      <c r="A147" s="46"/>
      <c r="B147" s="54"/>
      <c r="C147" s="8"/>
      <c r="D147" s="16"/>
      <c r="E147" s="16"/>
      <c r="F147" s="16"/>
      <c r="G147" s="16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7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</row>
    <row r="148" spans="1:252" ht="11.25">
      <c r="A148" s="46"/>
      <c r="B148" s="54"/>
      <c r="C148" s="8"/>
      <c r="D148" s="16"/>
      <c r="E148" s="16"/>
      <c r="F148" s="16"/>
      <c r="G148" s="16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7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</row>
    <row r="149" spans="1:252" ht="11.25">
      <c r="A149" s="57"/>
      <c r="B149" s="54"/>
      <c r="C149" s="8"/>
      <c r="D149" s="16"/>
      <c r="E149" s="16"/>
      <c r="F149" s="16"/>
      <c r="G149" s="16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7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</row>
    <row r="150" spans="1:252" ht="11.25">
      <c r="A150" s="46"/>
      <c r="B150" s="56"/>
      <c r="C150" s="8"/>
      <c r="D150" s="16"/>
      <c r="E150" s="16"/>
      <c r="F150" s="16"/>
      <c r="G150" s="16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</row>
    <row r="151" spans="1:252" ht="11.25">
      <c r="A151" s="46"/>
      <c r="B151" s="58"/>
      <c r="C151" s="8"/>
      <c r="D151" s="16"/>
      <c r="E151" s="16"/>
      <c r="F151" s="16"/>
      <c r="G151" s="16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7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</row>
    <row r="152" spans="1:252" ht="11.25">
      <c r="A152" s="46"/>
      <c r="B152" s="55"/>
      <c r="C152" s="8"/>
      <c r="D152" s="16"/>
      <c r="E152" s="16"/>
      <c r="F152" s="16"/>
      <c r="G152" s="16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7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</row>
    <row r="153" spans="1:252" ht="11.25">
      <c r="A153" s="45"/>
      <c r="B153" s="20"/>
      <c r="C153" s="21"/>
      <c r="D153" s="16"/>
      <c r="E153" s="16"/>
      <c r="F153" s="16"/>
      <c r="G153" s="16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7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</row>
    <row r="154" spans="1:252" ht="11.25">
      <c r="A154" s="45"/>
      <c r="B154" s="20"/>
      <c r="C154" s="21"/>
      <c r="D154" s="16"/>
      <c r="E154" s="16"/>
      <c r="F154" s="16"/>
      <c r="G154" s="16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7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</row>
    <row r="155" spans="1:252" ht="11.25">
      <c r="A155" s="51"/>
      <c r="B155" s="47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17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</row>
    <row r="156" spans="1:252" ht="11.25">
      <c r="A156" s="45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17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</row>
    <row r="157" spans="1:252" ht="11.25">
      <c r="A157" s="46"/>
      <c r="B157" s="59"/>
      <c r="C157" s="8"/>
      <c r="D157" s="16"/>
      <c r="E157" s="16"/>
      <c r="F157" s="16"/>
      <c r="G157" s="16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7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</row>
    <row r="158" spans="1:252" ht="11.25">
      <c r="A158" s="46"/>
      <c r="B158" s="59"/>
      <c r="C158" s="8"/>
      <c r="D158" s="16"/>
      <c r="E158" s="16"/>
      <c r="F158" s="16"/>
      <c r="G158" s="16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7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</row>
    <row r="159" spans="1:252" ht="11.25">
      <c r="A159" s="46"/>
      <c r="B159" s="59"/>
      <c r="C159" s="8"/>
      <c r="D159" s="16"/>
      <c r="E159" s="16"/>
      <c r="F159" s="16"/>
      <c r="G159" s="16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7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</row>
    <row r="160" spans="1:252" ht="11.25">
      <c r="A160" s="46"/>
      <c r="B160" s="59"/>
      <c r="C160" s="8"/>
      <c r="D160" s="16"/>
      <c r="E160" s="16"/>
      <c r="F160" s="16"/>
      <c r="G160" s="16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7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</row>
    <row r="161" spans="1:252" ht="11.25">
      <c r="A161" s="46"/>
      <c r="B161" s="59"/>
      <c r="C161" s="8"/>
      <c r="D161" s="16"/>
      <c r="E161" s="16"/>
      <c r="F161" s="16"/>
      <c r="G161" s="16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7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</row>
    <row r="162" spans="1:252" ht="11.25">
      <c r="A162" s="46"/>
      <c r="B162" s="59"/>
      <c r="C162" s="8"/>
      <c r="D162" s="16"/>
      <c r="E162" s="16"/>
      <c r="F162" s="16"/>
      <c r="G162" s="16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7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</row>
    <row r="163" spans="1:252" ht="11.25">
      <c r="A163" s="46"/>
      <c r="B163" s="59"/>
      <c r="C163" s="8"/>
      <c r="D163" s="16"/>
      <c r="E163" s="16"/>
      <c r="F163" s="16"/>
      <c r="G163" s="16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7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</row>
    <row r="164" spans="1:252" ht="11.25">
      <c r="A164" s="46"/>
      <c r="B164" s="59"/>
      <c r="C164" s="8"/>
      <c r="D164" s="16"/>
      <c r="E164" s="16"/>
      <c r="F164" s="18"/>
      <c r="G164" s="18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7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</row>
    <row r="165" spans="1:252" ht="11.25">
      <c r="A165" s="46"/>
      <c r="B165" s="59"/>
      <c r="C165" s="8"/>
      <c r="D165" s="16"/>
      <c r="E165" s="16"/>
      <c r="F165" s="16"/>
      <c r="G165" s="16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7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</row>
    <row r="166" spans="1:252" ht="11.25">
      <c r="A166" s="46"/>
      <c r="B166" s="59"/>
      <c r="C166" s="8"/>
      <c r="D166" s="16"/>
      <c r="E166" s="16"/>
      <c r="F166" s="16"/>
      <c r="G166" s="16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7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</row>
    <row r="167" spans="1:252" ht="11.25">
      <c r="A167" s="46"/>
      <c r="B167" s="59"/>
      <c r="C167" s="8"/>
      <c r="D167" s="18"/>
      <c r="E167" s="16"/>
      <c r="F167" s="16"/>
      <c r="G167" s="16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7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</row>
    <row r="168" spans="1:252" ht="11.25">
      <c r="A168" s="45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17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</row>
    <row r="169" spans="1:252" ht="11.25">
      <c r="A169" s="46"/>
      <c r="B169" s="59"/>
      <c r="C169" s="8"/>
      <c r="D169" s="16"/>
      <c r="E169" s="16"/>
      <c r="F169" s="16"/>
      <c r="G169" s="16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7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</row>
    <row r="170" spans="1:252" ht="11.25">
      <c r="A170" s="46"/>
      <c r="B170" s="59"/>
      <c r="C170" s="8"/>
      <c r="D170" s="16"/>
      <c r="E170" s="16"/>
      <c r="F170" s="16"/>
      <c r="G170" s="16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7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</row>
    <row r="171" spans="1:252" ht="11.25">
      <c r="A171" s="46"/>
      <c r="B171" s="59"/>
      <c r="C171" s="8"/>
      <c r="D171" s="16"/>
      <c r="E171" s="16"/>
      <c r="F171" s="16"/>
      <c r="G171" s="16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7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</row>
    <row r="172" spans="1:252" ht="11.25">
      <c r="A172" s="46"/>
      <c r="B172" s="23"/>
      <c r="C172" s="8"/>
      <c r="D172" s="16"/>
      <c r="E172" s="16"/>
      <c r="F172" s="16"/>
      <c r="G172" s="16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7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</row>
    <row r="173" spans="1:252" ht="11.25">
      <c r="A173" s="46"/>
      <c r="B173" s="23"/>
      <c r="C173" s="8"/>
      <c r="D173" s="16"/>
      <c r="E173" s="16"/>
      <c r="F173" s="16"/>
      <c r="G173" s="16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7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</row>
    <row r="174" spans="1:252" ht="11.25">
      <c r="A174" s="46"/>
      <c r="B174" s="23"/>
      <c r="C174" s="8"/>
      <c r="D174" s="16"/>
      <c r="E174" s="16"/>
      <c r="F174" s="16"/>
      <c r="G174" s="16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7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</row>
    <row r="175" spans="1:252" ht="11.25">
      <c r="A175" s="46"/>
      <c r="B175" s="23"/>
      <c r="C175" s="8"/>
      <c r="D175" s="16"/>
      <c r="E175" s="16"/>
      <c r="F175" s="18"/>
      <c r="G175" s="18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7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</row>
    <row r="176" spans="1:252" ht="11.25">
      <c r="A176" s="46"/>
      <c r="B176" s="23"/>
      <c r="C176" s="8"/>
      <c r="D176" s="16"/>
      <c r="E176" s="16"/>
      <c r="F176" s="18"/>
      <c r="G176" s="18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7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</row>
    <row r="177" spans="1:252" ht="11.25">
      <c r="A177" s="46"/>
      <c r="B177" s="23"/>
      <c r="C177" s="8"/>
      <c r="D177" s="16"/>
      <c r="E177" s="16"/>
      <c r="F177" s="18"/>
      <c r="G177" s="18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7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</row>
    <row r="178" spans="1:252" ht="11.25">
      <c r="A178" s="46"/>
      <c r="B178" s="23"/>
      <c r="C178" s="8"/>
      <c r="D178" s="16"/>
      <c r="E178" s="16"/>
      <c r="F178" s="18"/>
      <c r="G178" s="18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7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</row>
    <row r="179" spans="1:252" ht="11.25">
      <c r="A179" s="46"/>
      <c r="B179" s="23"/>
      <c r="C179" s="8"/>
      <c r="D179" s="16"/>
      <c r="E179" s="16"/>
      <c r="F179" s="18"/>
      <c r="G179" s="18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7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</row>
    <row r="180" spans="1:252" ht="11.25">
      <c r="A180" s="46"/>
      <c r="B180" s="23"/>
      <c r="C180" s="8"/>
      <c r="D180" s="18"/>
      <c r="E180" s="16"/>
      <c r="F180" s="18"/>
      <c r="G180" s="18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7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</row>
    <row r="181" spans="1:252" ht="11.25">
      <c r="A181" s="46"/>
      <c r="B181" s="23"/>
      <c r="C181" s="8"/>
      <c r="D181" s="18"/>
      <c r="E181" s="18"/>
      <c r="F181" s="18"/>
      <c r="G181" s="18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7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</row>
    <row r="182" spans="1:252" ht="11.25">
      <c r="A182" s="46"/>
      <c r="B182" s="23"/>
      <c r="C182" s="8"/>
      <c r="D182" s="18"/>
      <c r="E182" s="18"/>
      <c r="F182" s="18"/>
      <c r="G182" s="18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7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</row>
    <row r="183" spans="1:252" ht="11.25">
      <c r="A183" s="46"/>
      <c r="B183" s="23"/>
      <c r="C183" s="8"/>
      <c r="D183" s="18"/>
      <c r="E183" s="18"/>
      <c r="F183" s="18"/>
      <c r="G183" s="18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7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</row>
    <row r="184" spans="1:252" ht="11.25">
      <c r="A184" s="45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17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</row>
    <row r="185" spans="1:252" ht="11.25">
      <c r="A185" s="46"/>
      <c r="B185" s="23"/>
      <c r="C185" s="8"/>
      <c r="D185" s="16"/>
      <c r="E185" s="16"/>
      <c r="F185" s="16"/>
      <c r="G185" s="16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7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</row>
    <row r="186" spans="1:252" ht="11.25">
      <c r="A186" s="46"/>
      <c r="B186" s="23"/>
      <c r="C186" s="8"/>
      <c r="D186" s="16"/>
      <c r="E186" s="16"/>
      <c r="F186" s="16"/>
      <c r="G186" s="16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7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</row>
    <row r="187" spans="1:252" ht="11.25">
      <c r="A187" s="46"/>
      <c r="B187" s="23"/>
      <c r="C187" s="8"/>
      <c r="D187" s="16"/>
      <c r="E187" s="16"/>
      <c r="F187" s="16"/>
      <c r="G187" s="16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7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</row>
    <row r="188" spans="1:252" ht="11.25">
      <c r="A188" s="46"/>
      <c r="B188" s="23"/>
      <c r="C188" s="8"/>
      <c r="D188" s="18"/>
      <c r="E188" s="16"/>
      <c r="F188" s="16"/>
      <c r="G188" s="16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7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</row>
    <row r="189" spans="1:252" ht="11.25">
      <c r="A189" s="46"/>
      <c r="B189" s="23"/>
      <c r="C189" s="8"/>
      <c r="D189" s="16"/>
      <c r="E189" s="16"/>
      <c r="F189" s="16"/>
      <c r="G189" s="16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7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</row>
    <row r="190" spans="1:252" ht="11.25">
      <c r="A190" s="46"/>
      <c r="B190" s="23"/>
      <c r="C190" s="8"/>
      <c r="D190" s="16"/>
      <c r="E190" s="16"/>
      <c r="F190" s="16"/>
      <c r="G190" s="16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7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</row>
    <row r="191" spans="1:252" ht="11.25">
      <c r="A191" s="46"/>
      <c r="B191" s="23"/>
      <c r="C191" s="8"/>
      <c r="D191" s="18"/>
      <c r="E191" s="16"/>
      <c r="F191" s="16"/>
      <c r="G191" s="16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7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</row>
    <row r="192" spans="1:252" ht="11.25">
      <c r="A192" s="45"/>
      <c r="B192" s="20"/>
      <c r="C192" s="8"/>
      <c r="D192" s="16"/>
      <c r="E192" s="16"/>
      <c r="F192" s="16"/>
      <c r="G192" s="16"/>
      <c r="H192" s="36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7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</row>
    <row r="193" spans="1:252" ht="11.25">
      <c r="A193" s="45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17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</row>
    <row r="194" spans="1:252" ht="11.25">
      <c r="A194" s="57"/>
      <c r="B194" s="23"/>
      <c r="C194" s="8"/>
      <c r="D194" s="10"/>
      <c r="E194" s="16"/>
      <c r="F194" s="16"/>
      <c r="G194" s="16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7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</row>
    <row r="195" spans="1:252" ht="11.25">
      <c r="A195" s="46"/>
      <c r="B195" s="23"/>
      <c r="C195" s="8"/>
      <c r="D195" s="16"/>
      <c r="E195" s="16"/>
      <c r="F195" s="16"/>
      <c r="G195" s="16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7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</row>
    <row r="196" spans="1:252" ht="11.25">
      <c r="A196" s="60"/>
      <c r="B196" s="23"/>
      <c r="C196" s="8"/>
      <c r="D196" s="16"/>
      <c r="E196" s="16"/>
      <c r="F196" s="16"/>
      <c r="G196" s="16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7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</row>
    <row r="197" spans="1:252" ht="11.25">
      <c r="A197" s="46"/>
      <c r="B197" s="23"/>
      <c r="C197" s="8"/>
      <c r="D197" s="16"/>
      <c r="E197" s="16"/>
      <c r="F197" s="16"/>
      <c r="G197" s="16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7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</row>
    <row r="198" spans="1:252" ht="11.25">
      <c r="A198" s="46"/>
      <c r="B198" s="23"/>
      <c r="C198" s="8"/>
      <c r="D198" s="16"/>
      <c r="E198" s="16"/>
      <c r="F198" s="16"/>
      <c r="G198" s="16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7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</row>
    <row r="199" spans="1:252" ht="11.25">
      <c r="A199" s="46"/>
      <c r="B199" s="23"/>
      <c r="C199" s="8"/>
      <c r="D199" s="16"/>
      <c r="E199" s="16"/>
      <c r="F199" s="16"/>
      <c r="G199" s="16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7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</row>
    <row r="200" spans="1:252" ht="11.25">
      <c r="A200" s="46"/>
      <c r="B200" s="23"/>
      <c r="C200" s="8"/>
      <c r="D200" s="16"/>
      <c r="E200" s="16"/>
      <c r="F200" s="16"/>
      <c r="G200" s="16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7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</row>
    <row r="201" spans="1:252" ht="11.25">
      <c r="A201" s="46"/>
      <c r="B201" s="23"/>
      <c r="C201" s="8"/>
      <c r="D201" s="18"/>
      <c r="E201" s="16"/>
      <c r="F201" s="16"/>
      <c r="G201" s="16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7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</row>
    <row r="202" spans="1:252" ht="11.25">
      <c r="A202" s="46"/>
      <c r="B202" s="23"/>
      <c r="C202" s="8"/>
      <c r="D202" s="16"/>
      <c r="E202" s="16"/>
      <c r="F202" s="16"/>
      <c r="G202" s="16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7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</row>
    <row r="203" spans="1:252" ht="11.25">
      <c r="A203" s="46"/>
      <c r="B203" s="58"/>
      <c r="C203" s="8"/>
      <c r="D203" s="16"/>
      <c r="E203" s="16"/>
      <c r="F203" s="16"/>
      <c r="G203" s="16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7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</row>
    <row r="204" spans="1:252" ht="11.25">
      <c r="A204" s="46"/>
      <c r="B204" s="23"/>
      <c r="C204" s="8"/>
      <c r="D204" s="16"/>
      <c r="E204" s="16"/>
      <c r="F204" s="16"/>
      <c r="G204" s="16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7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</row>
    <row r="205" spans="1:252" ht="11.25">
      <c r="A205" s="51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17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</row>
    <row r="206" spans="1:252" ht="11.25">
      <c r="A206" s="45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17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</row>
    <row r="207" spans="1:252" ht="11.25">
      <c r="A207" s="45"/>
      <c r="B207" s="20"/>
      <c r="C207" s="8"/>
      <c r="D207" s="16"/>
      <c r="E207" s="16"/>
      <c r="F207" s="16"/>
      <c r="G207" s="16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7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</row>
    <row r="208" spans="1:252" ht="11.25">
      <c r="A208" s="45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17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</row>
    <row r="209" spans="1:252" ht="11.25">
      <c r="A209" s="46"/>
      <c r="B209" s="23"/>
      <c r="C209" s="8"/>
      <c r="D209" s="18"/>
      <c r="E209" s="18"/>
      <c r="F209" s="18"/>
      <c r="G209" s="18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7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</row>
    <row r="210" spans="1:252" ht="11.25">
      <c r="A210" s="46"/>
      <c r="B210" s="23"/>
      <c r="C210" s="8"/>
      <c r="D210" s="16"/>
      <c r="E210" s="16"/>
      <c r="F210" s="16"/>
      <c r="G210" s="16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7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</row>
    <row r="211" spans="1:252" ht="11.25">
      <c r="A211" s="46"/>
      <c r="B211" s="23"/>
      <c r="C211" s="8"/>
      <c r="D211" s="16"/>
      <c r="E211" s="16"/>
      <c r="F211" s="16"/>
      <c r="G211" s="16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7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</row>
    <row r="212" spans="1:252" ht="11.25">
      <c r="A212" s="46"/>
      <c r="B212" s="23"/>
      <c r="C212" s="8"/>
      <c r="D212" s="16"/>
      <c r="E212" s="16"/>
      <c r="F212" s="16"/>
      <c r="G212" s="16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7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</row>
    <row r="213" spans="1:252" ht="11.25">
      <c r="A213" s="46"/>
      <c r="B213" s="23"/>
      <c r="C213" s="8"/>
      <c r="D213" s="16"/>
      <c r="E213" s="16"/>
      <c r="F213" s="16"/>
      <c r="G213" s="16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7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</row>
    <row r="214" spans="1:252" ht="11.25">
      <c r="A214" s="46"/>
      <c r="B214" s="23"/>
      <c r="C214" s="8"/>
      <c r="D214" s="16"/>
      <c r="E214" s="16"/>
      <c r="F214" s="16"/>
      <c r="G214" s="16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7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</row>
    <row r="215" spans="1:252" ht="11.25">
      <c r="A215" s="46"/>
      <c r="B215" s="23"/>
      <c r="C215" s="8"/>
      <c r="D215" s="16"/>
      <c r="E215" s="18"/>
      <c r="F215" s="16"/>
      <c r="G215" s="16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7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</row>
    <row r="216" spans="1:252" ht="11.25">
      <c r="A216" s="46"/>
      <c r="B216" s="23"/>
      <c r="C216" s="8"/>
      <c r="D216" s="16"/>
      <c r="E216" s="18"/>
      <c r="F216" s="16"/>
      <c r="G216" s="16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7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</row>
    <row r="217" spans="1:252" ht="11.25">
      <c r="A217" s="46"/>
      <c r="B217" s="23"/>
      <c r="C217" s="8"/>
      <c r="D217" s="16"/>
      <c r="E217" s="18"/>
      <c r="F217" s="16"/>
      <c r="G217" s="16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7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</row>
    <row r="218" spans="1:252" ht="11.25">
      <c r="A218" s="45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17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</row>
    <row r="219" spans="1:252" ht="11.25">
      <c r="A219" s="46"/>
      <c r="B219" s="56"/>
      <c r="C219" s="8"/>
      <c r="D219" s="10"/>
      <c r="E219" s="16"/>
      <c r="F219" s="16"/>
      <c r="G219" s="16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7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</row>
    <row r="220" spans="1:252" ht="11.25">
      <c r="A220" s="46"/>
      <c r="B220" s="23"/>
      <c r="C220" s="8"/>
      <c r="D220" s="16"/>
      <c r="E220" s="16"/>
      <c r="F220" s="16"/>
      <c r="G220" s="16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7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</row>
    <row r="221" spans="1:252" ht="11.25">
      <c r="A221" s="46"/>
      <c r="B221" s="23"/>
      <c r="C221" s="8"/>
      <c r="D221" s="18"/>
      <c r="E221" s="18"/>
      <c r="F221" s="18"/>
      <c r="G221" s="18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7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</row>
    <row r="222" spans="1:252" ht="11.25">
      <c r="A222" s="46"/>
      <c r="B222" s="23"/>
      <c r="C222" s="8"/>
      <c r="D222" s="18"/>
      <c r="E222" s="53"/>
      <c r="F222" s="16"/>
      <c r="G222" s="16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7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</row>
    <row r="223" spans="1:252" ht="11.25">
      <c r="A223" s="46"/>
      <c r="B223" s="10"/>
      <c r="C223" s="8"/>
      <c r="D223" s="10"/>
      <c r="E223" s="16"/>
      <c r="F223" s="16"/>
      <c r="G223" s="16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7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</row>
    <row r="224" spans="1:252" ht="11.25">
      <c r="A224" s="46"/>
      <c r="B224" s="23"/>
      <c r="C224" s="8"/>
      <c r="D224" s="16"/>
      <c r="E224" s="16"/>
      <c r="F224" s="16"/>
      <c r="G224" s="16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7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</row>
    <row r="225" spans="1:252" ht="11.25">
      <c r="A225" s="10"/>
      <c r="B225" s="38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17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</row>
    <row r="226" spans="1:252" ht="11.25">
      <c r="A226" s="30"/>
      <c r="B226" s="20"/>
      <c r="C226" s="21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17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</row>
    <row r="227" spans="1:252" ht="11.25">
      <c r="A227" s="61"/>
      <c r="B227" s="62"/>
      <c r="C227" s="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7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</row>
    <row r="228" spans="1:252" ht="11.25">
      <c r="A228" s="61"/>
      <c r="B228" s="62"/>
      <c r="C228" s="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7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</row>
    <row r="229" spans="1:252" ht="11.25">
      <c r="A229" s="10"/>
      <c r="B229" s="23"/>
      <c r="C229" s="8"/>
      <c r="D229" s="36"/>
      <c r="E229" s="36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7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</row>
    <row r="230" spans="1:252" ht="11.25">
      <c r="A230" s="10"/>
      <c r="B230" s="63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</row>
    <row r="231" spans="1:252" ht="11.25">
      <c r="A231" s="10"/>
      <c r="B231" s="63"/>
      <c r="C231" s="64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</row>
    <row r="232" spans="1:252" ht="11.25">
      <c r="A232" s="10"/>
      <c r="B232" s="23"/>
      <c r="C232" s="1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34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</row>
    <row r="233" spans="1:252" ht="11.25">
      <c r="A233" s="10"/>
      <c r="B233" s="23"/>
      <c r="C233" s="1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34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</row>
    <row r="234" spans="1:252" ht="11.25">
      <c r="A234" s="10"/>
      <c r="B234" s="23"/>
      <c r="C234" s="1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34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</row>
    <row r="235" spans="1:252" ht="11.25">
      <c r="A235" s="10"/>
      <c r="B235" s="23"/>
      <c r="C235" s="1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34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</row>
    <row r="236" spans="1:252" ht="11.25">
      <c r="A236" s="10"/>
      <c r="B236" s="23"/>
      <c r="C236" s="18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34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</row>
    <row r="237" spans="1:252" ht="11.25">
      <c r="A237" s="10"/>
      <c r="B237" s="23"/>
      <c r="C237" s="1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34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</row>
    <row r="238" spans="1:252" ht="11.25">
      <c r="A238" s="10"/>
      <c r="B238" s="23"/>
      <c r="C238" s="1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34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</row>
    <row r="239" spans="1:252" ht="11.25">
      <c r="A239" s="10"/>
      <c r="B239" s="23"/>
      <c r="C239" s="1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34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</row>
    <row r="240" ht="11.25">
      <c r="B240" s="12"/>
    </row>
    <row r="241" spans="1:23" ht="11.25">
      <c r="A241" s="10"/>
      <c r="B241" s="38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17"/>
    </row>
    <row r="242" ht="11.25">
      <c r="B242" s="12"/>
    </row>
    <row r="243" spans="1:4" ht="11.25">
      <c r="A243" s="108"/>
      <c r="B243" s="108"/>
      <c r="C243" s="108"/>
      <c r="D243" s="1"/>
    </row>
    <row r="244" spans="1:252" ht="11.25">
      <c r="A244" s="66"/>
      <c r="B244" s="40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67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</row>
    <row r="245" spans="1:252" ht="11.25">
      <c r="A245" s="68"/>
      <c r="B245" s="6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7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</row>
    <row r="246" spans="1:252" ht="11.25">
      <c r="A246" s="68"/>
      <c r="B246" s="6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7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</row>
    <row r="247" spans="1:252" ht="11.25">
      <c r="A247" s="68"/>
      <c r="B247" s="6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7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</row>
    <row r="248" spans="1:252" ht="11.25">
      <c r="A248" s="68"/>
      <c r="B248" s="6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7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</row>
    <row r="249" spans="1:252" ht="11.25">
      <c r="A249" s="68"/>
      <c r="B249" s="69"/>
      <c r="C249" s="7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7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</row>
    <row r="250" spans="1:252" ht="11.25">
      <c r="A250" s="68"/>
      <c r="B250" s="6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7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</row>
    <row r="251" spans="1:252" ht="11.25">
      <c r="A251" s="68"/>
      <c r="B251" s="6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7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</row>
    <row r="252" spans="1:252" ht="11.25">
      <c r="A252" s="68"/>
      <c r="B252" s="6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7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</row>
    <row r="253" spans="1:252" ht="11.25">
      <c r="A253" s="71"/>
      <c r="B253" s="72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</row>
    <row r="254" spans="1:252" ht="11.25">
      <c r="A254" s="68"/>
      <c r="B254" s="6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7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</row>
    <row r="255" spans="1:252" ht="11.25">
      <c r="A255" s="68"/>
      <c r="B255" s="6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7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</row>
    <row r="256" spans="1:252" ht="11.25">
      <c r="A256" s="68"/>
      <c r="B256" s="6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7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</row>
    <row r="257" spans="1:252" ht="11.25">
      <c r="A257" s="68"/>
      <c r="B257" s="6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7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</row>
    <row r="258" spans="1:252" ht="11.25">
      <c r="A258" s="68"/>
      <c r="B258" s="6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7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</row>
    <row r="259" spans="1:252" ht="11.25">
      <c r="A259" s="68"/>
      <c r="B259" s="6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7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</row>
    <row r="260" spans="1:252" ht="11.25">
      <c r="A260" s="68"/>
      <c r="B260" s="6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7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</row>
    <row r="261" spans="1:252" ht="11.25">
      <c r="A261" s="68"/>
      <c r="B261" s="6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7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</row>
    <row r="262" spans="1:252" ht="11.25">
      <c r="A262" s="68"/>
      <c r="B262" s="6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7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</row>
    <row r="263" spans="1:252" ht="11.25">
      <c r="A263" s="68"/>
      <c r="B263" s="7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7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</row>
    <row r="264" spans="1:252" ht="11.25">
      <c r="A264" s="7"/>
      <c r="B264" s="74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</row>
    <row r="265" spans="1:252" ht="11.25">
      <c r="A265" s="7"/>
      <c r="B265" s="6"/>
      <c r="C265" s="8"/>
      <c r="D265" s="7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34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</row>
    <row r="266" spans="1:252" ht="11.25">
      <c r="A266" s="7"/>
      <c r="B266" s="6"/>
      <c r="C266" s="8"/>
      <c r="D266" s="7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7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</row>
    <row r="267" spans="1:252" ht="11.25">
      <c r="A267" s="7"/>
      <c r="B267" s="69"/>
      <c r="C267" s="8"/>
      <c r="D267" s="7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34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</row>
    <row r="268" spans="1:252" ht="11.25">
      <c r="A268" s="10"/>
      <c r="B268" s="75"/>
      <c r="C268" s="1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34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</row>
    <row r="269" spans="1:252" ht="11.25">
      <c r="A269" s="10"/>
      <c r="B269" s="75"/>
      <c r="C269" s="1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34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</row>
    <row r="270" spans="1:252" ht="11.25">
      <c r="A270" s="10"/>
      <c r="B270" s="75"/>
      <c r="C270" s="1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34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</row>
    <row r="271" spans="1:252" ht="11.25">
      <c r="A271" s="10"/>
      <c r="B271" s="75"/>
      <c r="C271" s="1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34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</row>
    <row r="272" spans="1:252" ht="11.25">
      <c r="A272" s="10"/>
      <c r="B272" s="23"/>
      <c r="C272" s="1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34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</row>
    <row r="273" spans="1:252" ht="11.25">
      <c r="A273" s="10"/>
      <c r="B273" s="75"/>
      <c r="C273" s="18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34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</row>
    <row r="274" spans="1:252" ht="11.25">
      <c r="A274" s="10"/>
      <c r="B274" s="75"/>
      <c r="C274" s="18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34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</row>
    <row r="275" spans="1:252" ht="11.25">
      <c r="A275" s="10"/>
      <c r="B275" s="75"/>
      <c r="C275" s="18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34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</row>
    <row r="276" spans="1:252" ht="11.25">
      <c r="A276" s="10"/>
      <c r="B276" s="75"/>
      <c r="C276" s="18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34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</row>
    <row r="277" spans="1:252" ht="11.25">
      <c r="A277" s="10"/>
      <c r="B277" s="75"/>
      <c r="C277" s="18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34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</row>
    <row r="278" spans="1:252" ht="11.25">
      <c r="A278" s="10"/>
      <c r="B278" s="75"/>
      <c r="C278" s="18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34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</row>
    <row r="279" spans="1:252" ht="11.25">
      <c r="A279" s="10"/>
      <c r="B279" s="75"/>
      <c r="C279" s="18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34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</row>
    <row r="280" spans="1:252" ht="11.25">
      <c r="A280" s="10"/>
      <c r="B280" s="75"/>
      <c r="C280" s="18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34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</row>
    <row r="281" spans="1:252" ht="11.25">
      <c r="A281" s="10"/>
      <c r="B281" s="75"/>
      <c r="C281" s="18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34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</row>
    <row r="282" spans="1:252" ht="11.25">
      <c r="A282" s="10"/>
      <c r="B282" s="75"/>
      <c r="C282" s="18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34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</row>
    <row r="283" spans="1:252" ht="11.25">
      <c r="A283" s="10"/>
      <c r="B283" s="75"/>
      <c r="C283" s="18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34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</row>
    <row r="284" spans="1:252" ht="11.25">
      <c r="A284" s="10"/>
      <c r="B284" s="75"/>
      <c r="C284" s="18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34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</row>
    <row r="285" spans="1:252" ht="11.25">
      <c r="A285" s="10"/>
      <c r="B285" s="75"/>
      <c r="C285" s="18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34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</row>
    <row r="286" spans="1:252" ht="11.25">
      <c r="A286" s="10"/>
      <c r="B286" s="75"/>
      <c r="C286" s="18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34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</row>
  </sheetData>
  <sheetProtection/>
  <mergeCells count="2">
    <mergeCell ref="A67:C67"/>
    <mergeCell ref="A243:C2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2021-06-14T06:40:07Z</cp:lastPrinted>
  <dcterms:created xsi:type="dcterms:W3CDTF">2006-04-20T10:34:24Z</dcterms:created>
  <dcterms:modified xsi:type="dcterms:W3CDTF">2021-08-05T10:57:53Z</dcterms:modified>
  <cp:category/>
  <cp:version/>
  <cp:contentType/>
  <cp:contentStatus/>
</cp:coreProperties>
</file>