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_prioritate" sheetId="1" r:id="rId1"/>
    <sheet name="2_prioritate" sheetId="2" r:id="rId2"/>
    <sheet name="3_prioritate" sheetId="3" r:id="rId3"/>
    <sheet name="4_prioritate" sheetId="4" r:id="rId4"/>
    <sheet name="5_prioritate" sheetId="5" r:id="rId5"/>
    <sheet name="6_prioritate" sheetId="6" r:id="rId6"/>
    <sheet name="7_prioritate" sheetId="7" r:id="rId7"/>
    <sheet name="Kopa finanses" sheetId="8" r:id="rId8"/>
  </sheets>
  <definedNames/>
  <calcPr fullCalcOnLoad="1"/>
</workbook>
</file>

<file path=xl/sharedStrings.xml><?xml version="1.0" encoding="utf-8"?>
<sst xmlns="http://schemas.openxmlformats.org/spreadsheetml/2006/main" count="3030" uniqueCount="1564">
  <si>
    <t>N.p.k.</t>
  </si>
  <si>
    <t>VESELĪGA UN SOCIĀLI ATBALSTĪTA SABIEDRĪBA</t>
  </si>
  <si>
    <t>1. ilgtermiņa prioritāte - VESELĪGA UN SOCIĀLI ATBALSTĪTA SABIEDRĪBA</t>
  </si>
  <si>
    <t>1. VTP Optimāla sociālās aizsardzības un veselības veicināšanas pārvaldība</t>
  </si>
  <si>
    <t>2. VTP Mūsdienu prasībām atbilstoša infrastruktūra</t>
  </si>
  <si>
    <t>3. VTP Sociālo un veselības pakalpojumu attīstība</t>
  </si>
  <si>
    <t>4. VTP  Sabiedrības līdzdalība sociālajā aizsardzībā un veselības veicināšanā</t>
  </si>
  <si>
    <t>2. ilgtermiņa prioritāte - DAUDZVEIDĪGA UN INOVATĪVA EKONOMIKA</t>
  </si>
  <si>
    <t>DAUDZVEIDĪGA UN INOVATĪVA EKONOMIKA</t>
  </si>
  <si>
    <t>2. VTP Ekonomisko attīstību veicinoša infrastruktūra</t>
  </si>
  <si>
    <t>3. VTP Atbalsts ražošanas un pakalpojumu attīstībai</t>
  </si>
  <si>
    <t>4. VTP  Par novada ekonomiku informēta sabiedrība</t>
  </si>
  <si>
    <t>3. ilgtermiņa prioritāte - VIDI SAUDZĒJOŠA INFRASTRUKTŪRA</t>
  </si>
  <si>
    <t>VIDI SAUDZĒJOŠA INFRASTRUKTŪRA</t>
  </si>
  <si>
    <t>1. VTP Efektīva infrastruktūras pārvalde</t>
  </si>
  <si>
    <t>3. VTP Sabiedrības iesaistīšana infrastruktūras attīstībā</t>
  </si>
  <si>
    <t>4. ilgtermiņa prioritāte - KONKURĒTSPĒJĪGA IZGLĪTĪBA UN SPORTS</t>
  </si>
  <si>
    <t>KONKURĒTSPĒJĪGA IZGLĪTĪBA UN SPORTS</t>
  </si>
  <si>
    <t>1. VTP Racionāla izglītības procesa pārvalde</t>
  </si>
  <si>
    <t>2. VTP Mūsdienu prasībām atbilstoša izglītības un sporta infrastruktūra</t>
  </si>
  <si>
    <t>3. VTP Izglītības un sporta pakalpojumu pieejamība un attīstība</t>
  </si>
  <si>
    <t>4. VTP  Sabiedrības iesaistīšana izglītības procesā</t>
  </si>
  <si>
    <t>5. VTP  Jaunatnes politikas īstenošana</t>
  </si>
  <si>
    <t>5. ilgtermiņa prioritāte - KVALITATĪVA UN PIEEJAMA KULTŪRVIDE</t>
  </si>
  <si>
    <t>KVALITATĪVA UN PIEEJAMA KULTŪRVIDE</t>
  </si>
  <si>
    <t>1. VTP Efektīva kultūras procesa pārvalde</t>
  </si>
  <si>
    <t>2. VTP Moderna kultūras institūciju infrastruktūra</t>
  </si>
  <si>
    <t>3. VTP Kultūras mantojuma saglabāšana un mūsdienu kultūras procesu attīstība</t>
  </si>
  <si>
    <t>4. VTP  Sabiedrības iesaistīšana kultūrvides veidošanā</t>
  </si>
  <si>
    <t>6. ilgtermiņa prioritāte - ATBILDĪGA DABAS APSAIMNIEKOŠANA</t>
  </si>
  <si>
    <t>1. VTP Vides vadības sistēmas ieviešana</t>
  </si>
  <si>
    <t>2. VTP Preventīvie pasākumi vides risku samazināšanai un vides kvalitātes uzlabošanai</t>
  </si>
  <si>
    <t>3. VTP Dabas daudzveidības saglabāšana</t>
  </si>
  <si>
    <t>4. VTP Attīstīta vides komunikācija</t>
  </si>
  <si>
    <t>1. VTP Optimāla pārvalde</t>
  </si>
  <si>
    <t>2. VTP E-pārvalde</t>
  </si>
  <si>
    <t>3. VTP Sabiedrības līdzdalība pārvaldes procesos</t>
  </si>
  <si>
    <t>4. VTP Pašvaldības mārketinga pasākumi</t>
  </si>
  <si>
    <t>Ļoti svarīgi</t>
  </si>
  <si>
    <t>Svarīgi</t>
  </si>
  <si>
    <t xml:space="preserve"> EFEKTĪVA UN MODERNA PĀRVALDE  </t>
  </si>
  <si>
    <t xml:space="preserve">7. ilgtermiņa prioritāte -  EFEKTĪVA UN MODERNA PĀRVALDE  </t>
  </si>
  <si>
    <t>1.-7. ilgtermiņa prioritātes kopā</t>
  </si>
  <si>
    <t>Kopā 1.-7.ilgtermiņa prioritātes</t>
  </si>
  <si>
    <t>1.1.1</t>
  </si>
  <si>
    <t>1.1.2</t>
  </si>
  <si>
    <t>1.1.3</t>
  </si>
  <si>
    <t>1.2.1</t>
  </si>
  <si>
    <t>1.3.1</t>
  </si>
  <si>
    <t>1.3.2</t>
  </si>
  <si>
    <t>1.3.3</t>
  </si>
  <si>
    <t>1.4.1</t>
  </si>
  <si>
    <t>1.4.2</t>
  </si>
  <si>
    <t>1.4.3</t>
  </si>
  <si>
    <t>2.1.1</t>
  </si>
  <si>
    <t>2.1.2</t>
  </si>
  <si>
    <t>2.1.3</t>
  </si>
  <si>
    <t>2.2.1</t>
  </si>
  <si>
    <t>2.2.2</t>
  </si>
  <si>
    <t>2.2.3</t>
  </si>
  <si>
    <t>2.3.1</t>
  </si>
  <si>
    <t>2.3.2</t>
  </si>
  <si>
    <t>2.3.3</t>
  </si>
  <si>
    <t>2.4.1</t>
  </si>
  <si>
    <t>3.1.1</t>
  </si>
  <si>
    <t>3.1.2</t>
  </si>
  <si>
    <t>3.1.3</t>
  </si>
  <si>
    <t>3.2.1</t>
  </si>
  <si>
    <t>3.2.2</t>
  </si>
  <si>
    <t>3.2.3</t>
  </si>
  <si>
    <t>3.3.1</t>
  </si>
  <si>
    <t>4.1.1</t>
  </si>
  <si>
    <t>4.1.2</t>
  </si>
  <si>
    <t>4.1.3</t>
  </si>
  <si>
    <t>4.2.1</t>
  </si>
  <si>
    <t>4.2.2</t>
  </si>
  <si>
    <t>4.2.3</t>
  </si>
  <si>
    <t>4.3.1</t>
  </si>
  <si>
    <t>4.3.2</t>
  </si>
  <si>
    <t>4.3.3</t>
  </si>
  <si>
    <t>4.4.1</t>
  </si>
  <si>
    <t>4.4.2</t>
  </si>
  <si>
    <t>4.4.3</t>
  </si>
  <si>
    <t>4.5.1</t>
  </si>
  <si>
    <t>4.5.2</t>
  </si>
  <si>
    <t>4.5.3</t>
  </si>
  <si>
    <t>5.1.1</t>
  </si>
  <si>
    <t>5.1.2</t>
  </si>
  <si>
    <t>5.1.3</t>
  </si>
  <si>
    <t>5.2.1</t>
  </si>
  <si>
    <t>5.2.2</t>
  </si>
  <si>
    <t>5.2.3</t>
  </si>
  <si>
    <t>5.3.1</t>
  </si>
  <si>
    <t>5.3.3</t>
  </si>
  <si>
    <t>5.4.1</t>
  </si>
  <si>
    <t>5.4.3</t>
  </si>
  <si>
    <t>6.1.1</t>
  </si>
  <si>
    <t>6.1.2</t>
  </si>
  <si>
    <t>6.1.3</t>
  </si>
  <si>
    <t>6.3.1</t>
  </si>
  <si>
    <t>6.4.1</t>
  </si>
  <si>
    <t>6.4.2</t>
  </si>
  <si>
    <t>6.4.3</t>
  </si>
  <si>
    <t>7.1.1</t>
  </si>
  <si>
    <t>7.1.2</t>
  </si>
  <si>
    <t>7.1.3</t>
  </si>
  <si>
    <t>7.2.1</t>
  </si>
  <si>
    <t>7.2.2</t>
  </si>
  <si>
    <t>7.2.3</t>
  </si>
  <si>
    <t>7.3.1</t>
  </si>
  <si>
    <t>7.3.2</t>
  </si>
  <si>
    <t>7.3.3</t>
  </si>
  <si>
    <t>7.4.1</t>
  </si>
  <si>
    <t>Iespējami</t>
  </si>
  <si>
    <t xml:space="preserve">Uzraudzības piezīmes. </t>
  </si>
  <si>
    <t>1VTP</t>
  </si>
  <si>
    <t>2VTP</t>
  </si>
  <si>
    <t>3VTP</t>
  </si>
  <si>
    <t>4VTP</t>
  </si>
  <si>
    <t>1.1.1. Nodrošināt efektīvu pašvaldības sociālo institūciju savstarpējo sadarbību un koordināciju</t>
  </si>
  <si>
    <t>1.1.2. Uzlabot informācijas pieejamību iedzīvotājiem par sociālajiem pakalpojumiem, sociālo palīdzību un veselības veicināšanas iespējām</t>
  </si>
  <si>
    <t>1.2.1. Sistemātiski paaugstināt sociālo institūciju darbinieku un veselības veicināšanas speciālistu kvalifikāciju un profesionalitāti</t>
  </si>
  <si>
    <t>1.2.2. Iesaistīt pašvaldības speciālistus novada un citu institūciju organizētajos pieredzes apmaiņas pasākumos Latvijā un ārvalstīs</t>
  </si>
  <si>
    <t>1.3.1. Sadarboties ar citām pašvaldībām, institūcijām sociālo, medicīniskās palīdzības un veselības veicināšanas jautājumu risināšanā</t>
  </si>
  <si>
    <t>1.3.2. Iesaistīties valsts sociālās un veselības veicināšanas politikas izstrādē</t>
  </si>
  <si>
    <t>2.1.1. Nodrošināt sociālo pakalpojumu un palīdzības sniegšanai nepieciešamos materiāli tehniskos līdzekļus</t>
  </si>
  <si>
    <t>2.1.2. Pielāgot jaunas un renovēt esošās Sociālā dienesta telpas atbilstoši sociālo pakalpojumu sniegšanas prasībām un klientu un darbinieku vajadzībām</t>
  </si>
  <si>
    <t xml:space="preserve">2.1.3. Paaugstināt veselības aprūpes un pašvaldības sociālo institūciju energoefektivitāti un uzlabot infrastruktūru </t>
  </si>
  <si>
    <t>3.1.1. Paaugstināt esošo sociālo pakalpojumu kvalitāti un pieejamību</t>
  </si>
  <si>
    <t>3.1.2. Attīstīt nometņu un radošo darbnīcu darbību sociālā riska grupu bērniem un jauniešiem</t>
  </si>
  <si>
    <t>3.1.3. Veicināt audžuģimeņu veidošanos</t>
  </si>
  <si>
    <t>3.2.1. Uzlabot sociālā riska grupu dzīves kvalitāti</t>
  </si>
  <si>
    <t>3.2.2. Izveidot jaunus sociālos un veselības veicināšanas pakalpojumus un programmas dažādām mērķa grupām</t>
  </si>
  <si>
    <t>3.2.3. Attīstīt sociālos pakalpojumus, kas vērsti uz pašaprūpes paaugstināšanu bērniem invalīdiem un personām ar garīga rakstura traucējumiem un psihiskām saslimšanām</t>
  </si>
  <si>
    <t>3.3.1. Veicināt primārās veselības aprūpes pakalpojuma pieejamību lauku teritorijā</t>
  </si>
  <si>
    <t>3.3.2. Atbalstīt aptieku izveidi lauku teritorijā</t>
  </si>
  <si>
    <t>3.3.3. Atbalstīt privātos medicīnas pakalpojumus</t>
  </si>
  <si>
    <t>4.1.1. Veicināt nevalstisko organizāciju iesaistīšanos sociālo un veselības veicināšanas jautājumu risināšanā</t>
  </si>
  <si>
    <t>4.1.2. Atbalstīt veselīgu dzīves veidu popularizējošu pasākumu organizēšanu</t>
  </si>
  <si>
    <t>4.1.3. Sekmēt veselību veicinošu darba vidi</t>
  </si>
  <si>
    <t>1.1.1. Pilnveidot Ogres novada uzņēmējdarbības attīstības atbalsta sistēmu</t>
  </si>
  <si>
    <t>1.1.2. Izstrādāt efektīvu nodokļu atlaižu sistēmu uzņēmējdarbības veicināšanai</t>
  </si>
  <si>
    <t>1.1.3. Uzlabot pašvaldības un uzņēmēju savstarpējo komunikāciju un sadarbību</t>
  </si>
  <si>
    <t>1.1.4. Attīstīt privāto un publisko partnerību (PPP)</t>
  </si>
  <si>
    <t>1.1.5. Veikt padziļinātu novada tūrisma attīstības iespēju izpēti</t>
  </si>
  <si>
    <t>1.2.1. Sekmēt jauniešu iekļaušanos darba tirgū</t>
  </si>
  <si>
    <t>1.3.1. Popularizēt novadā saražoto produkciju un sniegtos pakalpojumus</t>
  </si>
  <si>
    <t>2.1.1. Uzlabot uzņēmumu sasniedzamību un ražošanas teritoriju attīstību</t>
  </si>
  <si>
    <t>2.1.2. Dubultā (rezerves) elektrības pieslēguma izveide Pārogrē</t>
  </si>
  <si>
    <t>2.1.3. Hansa Matrix (SIA “Hanzas Elektronika”) paplašināšanas projekts</t>
  </si>
  <si>
    <t>2.1.4. Pievedceļa uzlabošana uz SIA “Pallant” ražotni</t>
  </si>
  <si>
    <t>2.1.5. SIA  “Doleta Baltic” ceļa pieslēgums no A6 autoceļa</t>
  </si>
  <si>
    <t>2.1.6. Pašvaldības autoceļu V972-Dzintari 2,03 km un V977-Grendeles 0,8 km posma seguma atjaunošana, V920-Oliņas-V977 0,4 km posma rekonstrukcija</t>
  </si>
  <si>
    <t>2.1.7. Madlienas Biznesa parka infrastruktūras izveides projekta I kārta</t>
  </si>
  <si>
    <t>2.1.8. Madlienas tirgus laukuma un tirdzniecības vietu-paviljonu projekta izstrāde</t>
  </si>
  <si>
    <t>3.1.1. Veicināt sadarbību ar LIAA, vēstniecībām un potenciālajiem investoriem investīciju piesaistē</t>
  </si>
  <si>
    <t>3.1.2. BP „Ogre” un OBIC ražošanas telpu paplašināšana</t>
  </si>
  <si>
    <t>3.1.3. Radošās un sociālās uzņēmējdarbības centra izveide Ogrē</t>
  </si>
  <si>
    <t>3.3.4. Sekmēt novada amatnieku prasmju popularizēšanu un izmantošanu tūrisma un radošo industriju piedāvājuma veidošanā</t>
  </si>
  <si>
    <t>3.2.1. Veicināt zinātnieku un uzņēmumu sadarbību pētniecības jomā</t>
  </si>
  <si>
    <t>3.2.4. Sanatorijas “Ogre” attīstīšana</t>
  </si>
  <si>
    <t>3.2.5. Pašvaldībai valdījumā esošo publisko ūdenskrātuvju rekultivācija un zivsaimnieciskā izmantošana</t>
  </si>
  <si>
    <t>4.1.1. Attīstīt ekonomiskās izglītības procesus</t>
  </si>
  <si>
    <r>
      <t>3.2.2. Veicināt lauksaimniecības nozaru attīstību</t>
    </r>
    <r>
      <rPr>
        <strike/>
        <sz val="11"/>
        <color indexed="22"/>
        <rFont val="Times New Roman"/>
        <family val="1"/>
      </rPr>
      <t xml:space="preserve"> </t>
    </r>
  </si>
  <si>
    <t>3.2.3. Attīstīt derīgo izrakteņu ieguves nozari</t>
  </si>
  <si>
    <t xml:space="preserve">3.3.1. Uzlabot tūrisma pakalpojumu pieejamību un kvalitāti Ogres novadā </t>
  </si>
  <si>
    <t>1.1.1. Izveidot vienotu novada infrastruktūras objektu, pašvaldības ēku un zemju apsaimniekošanas sistēmu</t>
  </si>
  <si>
    <t>1.1.2. Pilnveidot pašvaldības sniegto pakalpojumu klāstu un uzlabot sniegto komunālo pakalpojumu kvalitāti</t>
  </si>
  <si>
    <t>1.1.3. Samazināt nelietderīgu siltumenerģijas un elektroenerģijas resursu patēriņu</t>
  </si>
  <si>
    <t>1.1.4. Uzlabot pašvaldības ēku un komunālās infrastruktūras apsaimniekotāju materiāli tehnisko nodrošinājumu</t>
  </si>
  <si>
    <t>1.1.5. Nodrošināt nepieciešamās dokumentācijas izstrādi ES un valsts budžeta finansējuma saņemšanai ūdenssaimniecības attīstībai apdzīvotās vietās ar iedzīvotāju skaitu līdz 2000</t>
  </si>
  <si>
    <t>1.2.1. Sistemātiski paaugstināt pašvaldības komunālajā jomā strādājošo darbinieku kvalifikāciju un profesionalitāti</t>
  </si>
  <si>
    <t xml:space="preserve">1.3.1. Izveidot elektroniskas datu bāzes par pašvaldības infrastruktūras objektiem </t>
  </si>
  <si>
    <t>1.3.2. Turpināt informācijas tehnoloģiju ieviešanu infrastruktūras un mājokļu apsaimniekošanā</t>
  </si>
  <si>
    <t>1.3.3. Nodrošināt sistemātisku un operatīvu informācijas pieejamību</t>
  </si>
  <si>
    <t>1.4.1. Nodrošināt sistemātisku sadarbību pašvaldības noslēgto līgumu ietvaros un paplašināt sadarbības partneru loku komunālajā jomā</t>
  </si>
  <si>
    <t>2.1.1. Uzlabot Ogres novada teritoriju savstarpēju sasniedzamību</t>
  </si>
  <si>
    <t>2.1.2. Uzlabot pašvaldības ielu un ceļu tehnisko stāvokli, satiksmes drošības sistēmu un satiksmes organizāciju</t>
  </si>
  <si>
    <t>2.1.3. Nodrošināt ar transporta infrastruktūru saistīto objektu atbilstību kvalitātes prasībām</t>
  </si>
  <si>
    <t>2.1.4. Izveidot savstarpēji saistītu un efektīvu sabiedriskā transporta sistēmu</t>
  </si>
  <si>
    <t>2.1.5. Iekļaut velotransporta infrastruktūru kopējā transporta tīklā</t>
  </si>
  <si>
    <t>2.1.6. Uzlabot ceļu un ielu uzturēšanas darbu plānošanas un veikšanas kvalitāti uz pašvaldības ceļiem un ielām</t>
  </si>
  <si>
    <t>2.2.1. Nodrošināt normatīvo aktu prasībām atbilstošu ūdenssaimniecības infrastruktūru</t>
  </si>
  <si>
    <t>2.2.2. Samazināt vides piesārņojumu ar neattīrītiem vai nepietiekami attīrītiem sadzīves notekūdeņiem</t>
  </si>
  <si>
    <t>2.2.3. Veikt preventīvos pasākumus dzeramā ūdens pazemes horizontu aizsardzībai pret piesārņojumu</t>
  </si>
  <si>
    <t>2.3.1. Rekultivēt nerekultivētās sadzīves atkritumu izgāztuves un degradētās teritorijas</t>
  </si>
  <si>
    <t>2.3.2. Samazināt noglabājamo organiskas izcelsmes atkritumu daudzumu</t>
  </si>
  <si>
    <t>2.3.3. Ieviest pilnu atkritumu šķirošanas ciklu un dalīto atkritumu savākšanas sistēmu visā novada teritorijā</t>
  </si>
  <si>
    <t>2.3.4. Uzlabot pašvaldības saistošo noteikumu par atkritumu apsaimniekošanu administrēšanu un kontroli</t>
  </si>
  <si>
    <t>2.4.1. Paaugstināt siltuma ražošanas un pārvades efektivitāti</t>
  </si>
  <si>
    <t>2.4.2. Palielināt siltumenerģijas piegādes drošumu centralizētajās siltumapgādes sistēmās</t>
  </si>
  <si>
    <t xml:space="preserve">2.4.3. Veicināt centralizētās siltumapgādes sistēmu atjaunošanu </t>
  </si>
  <si>
    <t>2.4.4. Paaugstināt pašvaldības ēku energoefektivitāti</t>
  </si>
  <si>
    <t>2.4.5. uzdevums. Paplašināt atjaunojamo enerģijas resursu izmantošanas iespējas un integrēt tos apkures sistēmās</t>
  </si>
  <si>
    <t>2.5.1. Nodrošināt kapsētu pakalpojumu pieejamību</t>
  </si>
  <si>
    <t>2.5.2. Izveidot mirušo dzīvnieku krematoriju vai kapsētu Ogres novadā</t>
  </si>
  <si>
    <t>2.5.3. Veidot mūsdienīgus un videi draudzīgus publiski pieejamus rekreācijas objektus</t>
  </si>
  <si>
    <t>2.5.4. Uzlabot sporta infrastruktūras objektus</t>
  </si>
  <si>
    <t>2.5.5. Izveidot mūsdienu prasībām atbilstošas peldvietas</t>
  </si>
  <si>
    <t>2.5.6. Organizēt pašvaldības īpašumā neesošo vidi degradējošo objektu sakārtošanu vai nojaukšanu, teritoriju rekultivāciju</t>
  </si>
  <si>
    <t>2.6.1. Veicināt dzīvojamo ēku energoefektivitātes paaugstināšanu</t>
  </si>
  <si>
    <t>2.6.2. Apzināt padomju laikā būvēto daudzdzīvokļu paneļu māju stāvokli un izstrādāt plānu turpmākai rīcībai</t>
  </si>
  <si>
    <t xml:space="preserve">2.6.3. Nodrošināt dzīvojamo zonu publiskās ārtelpas labiekārtošanu atbilstoši izstrādātiem projektiem </t>
  </si>
  <si>
    <t>3.1.1. Organizēt ikgadēju projektu konkursu vietējo iniciatīvu atbalstam apkārtējās vides labiekārtošanā</t>
  </si>
  <si>
    <t>3.1.2. Atbalstīt citu institūciju organizētās aktivitātes, kas paaugstina vides kvalitāti</t>
  </si>
  <si>
    <t>3.1.3. Sniegt atbalstu jaunu namu apsaimniekotāju organizāciju veidošanai</t>
  </si>
  <si>
    <t>5VTP</t>
  </si>
  <si>
    <t>1.1.1. Izstrādāt vienotu novada izglītības attīstības plānu</t>
  </si>
  <si>
    <t>1.1.2. Veikt izglītības iestāžu optimizāciju, nodrošinot izglītības pieejamību un kvalitāti</t>
  </si>
  <si>
    <t>1.1.3. Veikt sistemātisku  izglītības un sporta nozaru attīstības analīzi</t>
  </si>
  <si>
    <t>1.1.4. Pakāpeniski ieviest vienotu darba samaksas sistēmu visās izglītības iestādēs</t>
  </si>
  <si>
    <t>1.1.5. Uzlabot visu izglītības procesā iesaistīto institūciju savstarpējo sadarbību</t>
  </si>
  <si>
    <t>1.1.6. Racionāli izmantot esošo izglītības iestāžu infrastruktūru</t>
  </si>
  <si>
    <t>1.2.1. Sistemātiski iesaistīt pedagogus tālākizglītības procesā</t>
  </si>
  <si>
    <t>1.2.2. Atbalstīt izglītības iestāžu tehnisko darbinieku tālākizglītību</t>
  </si>
  <si>
    <t>1.2.3. Izveidot atbalsta sistēmu pedagogiem</t>
  </si>
  <si>
    <t>1.2.4. Nodrošināt sistemātisku metodisko palīdzību vispārizglītojošajām izglītības iestādēm</t>
  </si>
  <si>
    <t>1.2.5. Veicināt un atbalstīt pedagogu radošo darbību un pieredzes apmaiņu</t>
  </si>
  <si>
    <t>1.3.1. Izveidot novada izglītības un sporta institūciju datu bāzi un nodrošināt tās pieejamību</t>
  </si>
  <si>
    <t>1.3.2. Integrēt informācijas un komunikāciju tehnoloģijas (IKT) izglītības procesā</t>
  </si>
  <si>
    <t>1.3.3. Sistemātiski apkopot un papildināt esošo informāciju par izglītības un sporta norisēm katrā teritoriālajā vienībā</t>
  </si>
  <si>
    <t>1.4.1. Nodrošināt sistemātisku sadarbību pašvaldības noslēgto līgumu ietvaros un paplašināt sadarbības partneru loku</t>
  </si>
  <si>
    <t>1.4.2. Veidot sadarbību ar Rīgas plānošanas reģionu, valsts izglītības un sporta institūcijām, Latvijas un citu valstu pašvaldībām izglītības un sporta jomā</t>
  </si>
  <si>
    <t>2.1.1. Paaugstināt izglītības iestāžu energoefektivitāti</t>
  </si>
  <si>
    <t>2.1.2. Renovēt un rekonstruēt izglītības iestāžu ēkas</t>
  </si>
  <si>
    <t>2.1.3. Pilnveidot izglītības iestāžu sporta bāzes</t>
  </si>
  <si>
    <t>2.2.1. Sakārtot izglītības iestāžu un sporta objektu inženiertehnisko tīklu un palīgtelpu tehnisko stāvokli</t>
  </si>
  <si>
    <t>2.2.2. Atjaunot izglītības iestāžu sanitāro mezglu un ēdināšanas blokus un aprīkojumu</t>
  </si>
  <si>
    <t>2.2.3. Sakārtot un labiekārtot izglītības iestāžu teritorijas</t>
  </si>
  <si>
    <t>2.2.4. Uzlabot drošību visās izglītības iestādēs</t>
  </si>
  <si>
    <t>2.3.1. Uzlabot visu izglītības iestāžu audzēkņu pārvadājumus ar sabiedrisko transportu vai pašvaldības autobusiem</t>
  </si>
  <si>
    <t>2.3.2. Uzlabot izglītības iestāžu un sporta objektu pieejamību cilvēkiem ar funkcionāliem traucējumiem</t>
  </si>
  <si>
    <t>3.1.1. Nodrošināt speciālo izglītības programmu realizāciju augstā kvalitātē</t>
  </si>
  <si>
    <t>3.1.2. Nodrošināt speciālo programmu pieejamību pirmsskolas izglītības iestādēs</t>
  </si>
  <si>
    <t>3.2.1. Modernizēt izglītības iestāžu materiāli tehnisko bāzi un pilnveidot aprīkojumu</t>
  </si>
  <si>
    <t>3.2.2. Nodrošināt dabas zinību mācību priekšmetu standartu ieviešanu atbilstoši noteiktajām prasībām</t>
  </si>
  <si>
    <t>3.2.3. Pilnveidot aprīkojumu sporta izglītības programmu īstenošanai</t>
  </si>
  <si>
    <t>3.3.1. Nodrošināt plašu un mūsdienīgu interešu izglītības programmu piedāvājumu vispārējās izglītības iestādēs</t>
  </si>
  <si>
    <t>3.3.2. Atbalstīt bērnu un jauniešu kolektīvu gatavošanos un dalību Latvijas skolu jaunatnes dziesmu un deju svētkos un citos pasākumos</t>
  </si>
  <si>
    <t>3.3.3. Atbalstīt profesionālās ievirzes un interešu izglītībā iesaistīto bērnu un jauniešu aktīvu līdzdalību novada un citu institūciju organizētajos pasākumos</t>
  </si>
  <si>
    <t>3.3.4. Sniegt atbalstu augstu rezultātu sasniegšanai sportā</t>
  </si>
  <si>
    <t>3.3.5. Veicināt bērnu un jauniešu piedalīšanos dažāda mēroga sacensībās, konkursos un projektos</t>
  </si>
  <si>
    <t>3.3.6. Integrēt vides un uzņēmējdarbības programmas izglītības procesā</t>
  </si>
  <si>
    <t>4.1.1. Atbalstīt mūžizglītības programmu izstrādi novada izglītības iestādēs</t>
  </si>
  <si>
    <t>4.1.2. Nodrošināt pamata un vidējās izglītības iegūšanas iespējas pieaugušajiem</t>
  </si>
  <si>
    <t>4.2.1. Veicināt bērnu un jauniešu vecāku līdzdalību izglītības iestāžu attīstībā</t>
  </si>
  <si>
    <t>4.2.2. Aktivizēt bērnu un jauniešu vecāku iesaistīšanos izglītības iestāžu organizētajos pasākumos</t>
  </si>
  <si>
    <t>5.1.1. Veicināt jauniešu aktīvu līdzdalību ar jaunatni saistīto lēmumu pieņemšanā Ogres novada pašvaldībā</t>
  </si>
  <si>
    <t>5.1.2. Veicināt starpnovadu un starptautisko sadarbību</t>
  </si>
  <si>
    <t>5.2.1. Regulāri apkopot un analizēt informāciju par jauniešu dzīves kvalitāti novadā</t>
  </si>
  <si>
    <t>5.2.2. Nodrošināt savstarpēju informācijas apmaiņu starp jauniešiem, pašvaldību un jauniešu organizācijām visā novada teritorijā</t>
  </si>
  <si>
    <t>5.2.3. Veicināt informācijas pieejamību par jauniešu neformālās izglītības iespējām Ogres novadā, Latvijā un Eiropā</t>
  </si>
  <si>
    <t>5.3.1. Attīstīt piemērotu infrastruktūru jauniešu aktivitātēm</t>
  </si>
  <si>
    <t>5.4.1. Palielināt un attīstīt neformālās un interešu izglītības pieejamību</t>
  </si>
  <si>
    <t>5.4.2. Veicināt jauniešu brīvprātīgo darbu</t>
  </si>
  <si>
    <t>5.4.3. Organizēt brīvā laika pavadīšanas nometnes mācību brīvlaikā</t>
  </si>
  <si>
    <t>5.5.1. Veicināt jauniešu integrāciju darba tirgū</t>
  </si>
  <si>
    <t>5.5.2. Nodrošināt karjeras izglītības atbalstu jauniešiem</t>
  </si>
  <si>
    <t>1.1.1. Veikt sistemātisku kultūras nozares attīstības analīzi</t>
  </si>
  <si>
    <t>1.1.2. Uzlabot visu kultūras procesā iesaistīto institūciju savstarpējo sadarbību</t>
  </si>
  <si>
    <t>1.1.3. Nodrošināt savāktā novadpētniecības mantojuma kvalitatīvu uzskaiti, saglabāšanu un pieejamību</t>
  </si>
  <si>
    <t>1.2.1. Sistemātiski iesaistīt kultūras darba speciālistus tālākizglītības procesā</t>
  </si>
  <si>
    <t>1.2.2. Atbalstīt pieredzes apmaiņas kultūras pasākumu organizēšanā</t>
  </si>
  <si>
    <t>1.3.1. Iekļaut izglītības iestāžu bibliotēkas vienotā bibliotēku informācijas sistēmā (BIS)</t>
  </si>
  <si>
    <t>1.3.2. Nodrošināt sistemātisku un operatīvu informācijas par kultūras aktivitātēm pieejamību</t>
  </si>
  <si>
    <t>1.3.3. Sistemātiski apkopot un papildināt esošo informāciju par kultūras mantojumu un mūsdienu kultūras procesiem katrā teritoriālajā vienībā</t>
  </si>
  <si>
    <t>1.4.1. Nodrošināt sistemātisku sadarbību kultūrā pašvaldības noslēgto līgumu ietvaros un paplašināt sadarbības partneru loku</t>
  </si>
  <si>
    <t>2.1.1. Uzlabot kultūras institūciju infrastruktūru</t>
  </si>
  <si>
    <t>2.1.2. Paaugstināt kultūras objektu energoefektivitāti</t>
  </si>
  <si>
    <t xml:space="preserve">2.1.3. Atjaunot pašvaldības īpašumā un valdījumā esošos kultūras pieminekļus  </t>
  </si>
  <si>
    <t>2.1.4. Apzināt kultūras piedāvājumu un kultūrvidi degradējošu vides objektus un veikt pasākumus to sakārtošanai</t>
  </si>
  <si>
    <t>2.2.1. Sakārtot kultūras iestāžu inženiertehniskos tīklus un palīgtelpas</t>
  </si>
  <si>
    <t>2.2.2. Uzlabot kultūras iestāžu apmeklētāju drošību</t>
  </si>
  <si>
    <t>2.2.3. Uzlabot amatiermākslas kolektīvu mēģinājumu un koncertdarbības vidi</t>
  </si>
  <si>
    <t>2.2.4. Nodrošināt pašvaldības kultūras objektu pieejamību cilvēkiem ar īpašām vajadzībām</t>
  </si>
  <si>
    <t>2.2.5. Uzlabot kultūras institūciju materiāli tehnisko bāzi</t>
  </si>
  <si>
    <t>2.2.6. Turpināt kultūras institūciju informatizāciju</t>
  </si>
  <si>
    <t>2.2.7. Nodrošināt mobilās bibliotēkas pakalpojumus</t>
  </si>
  <si>
    <t>3.1.1. Veicināt visu paaudžu iesaistīšanos amatiermākslā</t>
  </si>
  <si>
    <t>3.1.2. Paaugstināt amatiermākslas kolektīvu darba kvalitāti</t>
  </si>
  <si>
    <t>3.2.1. Organizēt Ogres novada amatiermākslas kolektīvu pasākumus, gatavojoties Dziesmu un deju svētkiem</t>
  </si>
  <si>
    <t>3.2.2. Nodrošināt Dziesmu un deju svētku kolektīvu dalībniekus ar nepieciešamo inventāru</t>
  </si>
  <si>
    <t>3.3.1. Izstrādāt unikālu novada atpazīstamību veicinošu kultūras pasākumu piedāvājumu</t>
  </si>
  <si>
    <t>3.3.2. Atbalstīt amatiermākslas kolektīvu dalību starptautiskos pasākumos</t>
  </si>
  <si>
    <t>3.3.3. Popularizēt vietējo mākslinieku un mūzikas un mākslas skolu audzēkņu sasniegumus plašam sabiedrības lokam</t>
  </si>
  <si>
    <t>3.3.4. Veicināt profesionālās mākslas pieejamību novadā</t>
  </si>
  <si>
    <t>3.3.5. Iekļaut kultūrvēsturisko mantojumu tūrisma un kultūras pakalpojumu piedāvājumā</t>
  </si>
  <si>
    <t>4.1.1. Organizēt ikgadēju kultūras projektu konkursu vietējo kultūras aktivitāšu stiprināšanai un jaunu, alternatīvu iniciatīvu atbalstam</t>
  </si>
  <si>
    <t>4.1.2. Veicināt brīvprātīgo iesaistīšanos vietējas nozīmes pasākumu organizēšanā</t>
  </si>
  <si>
    <t>4.1.3. Atbalstīt visu paaudžu iedzīvotāju iesaistīšanos kultūrizglītības procesā</t>
  </si>
  <si>
    <t>1.1.1. Veikt novada ainavu inventarizāciju un izstrādāt ainavu kopšanas, uzturēšanas, saglabāšanas un apzaļumošanas noteikumus</t>
  </si>
  <si>
    <t>2.1.1. Samazināt bīstamo kravu iespējamā piesārņojuma riska līmeni apdzīvotās vietās</t>
  </si>
  <si>
    <t>2.2.1. Samazināt trokšņa līmeni un uzlabot gaisa kvalitāti Ogres pilsētā</t>
  </si>
  <si>
    <t>3.1.1. Iespēju robežās īstenot Dabas aizsardzības plānos (DAP) ietvertos pasākumus, kuros kā atbildīgā institūcija ir norādīta pašvaldība</t>
  </si>
  <si>
    <t>3.1.2. Sadarbībā ar citām institūcijām vienoties par Īpaši aizsargājamo dabas teritorijas (ĪADT) „Ogres upes ielejas” apsaimniekošanas organizācijas izveidi</t>
  </si>
  <si>
    <t>3.1.3. Veikt dabas pieminekļu un dabas objektu labiekārtošanu</t>
  </si>
  <si>
    <t>3.1.4. Piedalīties informācijas par dabas pieminekļiem un dabas objektiem izplatīšanā</t>
  </si>
  <si>
    <t>4.1.1. Izstrādāt un ieviest vides komunikācijas plānu (sabiedrības izglītošana un informēšana par vides jautājumiem), iesaistot sabiedrību</t>
  </si>
  <si>
    <t>1.1.1. Pilnveidot pašvaldības pārvaldes struktūru</t>
  </si>
  <si>
    <t>1.1.2. Uzlabot finanšu vadības sistēmu</t>
  </si>
  <si>
    <t>1.1.3. Izveidot vienotu personāla vadības sistēmu</t>
  </si>
  <si>
    <t>1.2.1. Sistemātiski paaugstināt pašvaldības darbinieku kvalifikāciju un profesionalitāti</t>
  </si>
  <si>
    <t>1.3.1. Aktīvi piedalīties vienotas reģiona un valsts pašvaldību attīstības politikas izstrādē un īstenošanā</t>
  </si>
  <si>
    <t>1.3.2. Attīstīt sadarbību ar Latvijas un citu valstu pašvaldībām</t>
  </si>
  <si>
    <t>1.4.1. Veikt pasākumus sabiedriskās kārtības un drošības uzlabošanā</t>
  </si>
  <si>
    <t>1.4.2. Uzlabot pašvaldības policijas materiāli tehnisko bāzi</t>
  </si>
  <si>
    <t>1.4.3. Atskurbšanas telpu izveide Ogrē</t>
  </si>
  <si>
    <t>2.1.1. Izveidot vienotu pašvaldības komunikāciju un informācijas sistēmu</t>
  </si>
  <si>
    <t>2.2.1. Aktivizēt iedzīvotājus izmantot pašvaldības e-pakalpojumus</t>
  </si>
  <si>
    <t>2.2.2. Paplašināt informācijas par pašvaldību pieejamību plašam sabiedrības lokam</t>
  </si>
  <si>
    <t>2.2.3. Bezmaksas bezvadu interneta pieejas zonu paplašināšana</t>
  </si>
  <si>
    <t>3.1.1. Sekmēt pilsonisko izglītību un iedzīvotāju līdzdalību sabiedriskajos procesos</t>
  </si>
  <si>
    <t>3.1.2. Izmantot IKT interaktīvās iespējas iedzīvotāju un pašvaldības komunikācijā</t>
  </si>
  <si>
    <t>3.1.3. Veicināt dialogu starp pašvaldību, NVO un interešu grupām</t>
  </si>
  <si>
    <t>4.1.1.uzdevums. Īstenot Zīmola ieviešanas plānu pašvaldībā</t>
  </si>
  <si>
    <t>Sasaiste ar rīcības plānu (uzdevums)</t>
  </si>
  <si>
    <t>Pasākums/Aktivitāte</t>
  </si>
  <si>
    <t>Pasākuma/Aktivitātes nozīme</t>
  </si>
  <si>
    <t>Kopējās izmaksas 2018.gadā, EUR</t>
  </si>
  <si>
    <t>Kopējās izmaksas 2020.gadā</t>
  </si>
  <si>
    <t>Kopējās izmaksas EUR 2018.gadā</t>
  </si>
  <si>
    <t>Kopējās izmaksas EUR 2019.gadā</t>
  </si>
  <si>
    <t xml:space="preserve">Pasākuma/aktivitātes kopējās izmaksas </t>
  </si>
  <si>
    <r>
      <t>Finanšu avots</t>
    </r>
    <r>
      <rPr>
        <sz val="10"/>
        <rFont val="Arial"/>
        <family val="2"/>
      </rPr>
      <t>,(ja pašvaldības budžets, tad jānorāda vadības funkcija pašvaldības budžetā)</t>
    </r>
  </si>
  <si>
    <t>Pasākuma/ Aktivitātes ieviešanas laiks</t>
  </si>
  <si>
    <t>Par psākuma/aktivitātes  ieviešanu atbildīgā struktūrvienība, iestāde, kapitālsabiedrība</t>
  </si>
  <si>
    <t>Kopējās izmaksas EUR 2020.gadā</t>
  </si>
  <si>
    <t xml:space="preserve">Pasākuma/ aktivitātes kopējās izmaksas EUR </t>
  </si>
  <si>
    <t>Informatīvi, izglītojoši pasākumi un papildus pabalsta noteikšana Ogres novada audžuģimenēm</t>
  </si>
  <si>
    <t>2020.</t>
  </si>
  <si>
    <t>Ogres bāriņtiesa</t>
  </si>
  <si>
    <t>Atelpas brīža pakalpojuma izveide</t>
  </si>
  <si>
    <t>Mobilo brigāžu izveide</t>
  </si>
  <si>
    <t>Ogres novada Sociālais dienests</t>
  </si>
  <si>
    <t>Pasākumi veselības veicināšanai un slimību profilaksei Ogres novada iedzīvotājiem</t>
  </si>
  <si>
    <t>2019.</t>
  </si>
  <si>
    <t>Veselības veicināšanas nodaļa</t>
  </si>
  <si>
    <t>"Ogres novada rīcības plāns 2018.-2020. gadam"</t>
  </si>
  <si>
    <t>Pasākuma/Aktivites rezultatīvie rādītāji</t>
  </si>
  <si>
    <t>Sadarbība ar jauniešu un sabiedriskajām organizācijām sabiedriskās kārtības un drošības uzlabošanai</t>
  </si>
  <si>
    <t>Izglītojoši pasākumi (lekcijas, semināri, pārrunas) izglītības iestādēs par drošības un kārtības jautājumiem</t>
  </si>
  <si>
    <t>Informatīvi pasākumi (t.sk. preses brīfingi) novada iedzīvotajiem par administratīvo pārkāpumu prevenciju (ar masu informācijas līdzekļu starpniecību)</t>
  </si>
  <si>
    <t xml:space="preserve">Dienesta automašīnu parka atjaunošana un speciālā aprīkojuma uzlabošana 
</t>
  </si>
  <si>
    <t xml:space="preserve">
Jaunās paaudzes video reģistratoru iegāde un veco reģistratoru nomaiņa dienesta automašīnās.</t>
  </si>
  <si>
    <t>Pašvaldības policija</t>
  </si>
  <si>
    <t>Kapu digitalizācija</t>
  </si>
  <si>
    <t>Veikta 1 digitalizācija</t>
  </si>
  <si>
    <t>Būvprojekta izstrāde Adrekašu kapličas būvniecībai</t>
  </si>
  <si>
    <t>1 būvprojekts</t>
  </si>
  <si>
    <t>Mazozolu pagasta pārvalde</t>
  </si>
  <si>
    <t>Taurupes pagasta pārvalde</t>
  </si>
  <si>
    <t>2018-2020</t>
  </si>
  <si>
    <t>Apzināti kultūras nozares resursi, izstrādāts kultūras nozares pārvaldes modelis un sagatavots vidēja termiņa attīstības plāns</t>
  </si>
  <si>
    <t>Ogres novada kultūras centrs</t>
  </si>
  <si>
    <t>Pārskata sagatavošana par novada bibliotēku darbu</t>
  </si>
  <si>
    <t>Sagatavots ikgadējs pārskats par novada bibliotēku darbu konkrētā gadā</t>
  </si>
  <si>
    <t>Ogres centrālā bibliotēka</t>
  </si>
  <si>
    <t>„Ievērojamo novadnieku kalendāra” pārveide elektroniskā formā</t>
  </si>
  <si>
    <t xml:space="preserve">Elektroniskā formā izveidots „Ievērojamo novadnieku kalendārs”, nodrošinot neierobežotu pieejamību </t>
  </si>
  <si>
    <t>Novadpētniecības materiālu mapju un izstāžu veidošana</t>
  </si>
  <si>
    <t>Novada pagastos esošā kultūrvēstures mantojuma kolekciju uzskaites un saglabāšanas nodrošināšana</t>
  </si>
  <si>
    <t>Veikta uzskaite un sākotnēja konservācija Meņģeles un Madlienas pagastos esošajām novadpētniecības kolekcijām</t>
  </si>
  <si>
    <t>Informatīvo semināru organizēšana kultūras un tautas namu vadītājiem un speciālistiem par gadā plānotajiem valsts nozīmes pasākumiem un dalību tajos</t>
  </si>
  <si>
    <t xml:space="preserve">Noorganizēti 2 informatīvie seminārus gadā kultūras un tautas namu vadītājiem un speciālistiem par gadā plānotajiem valsts nozīmes pasākumiem un dalību tajos </t>
  </si>
  <si>
    <t>Ogres vēstures un mākslas muzejs</t>
  </si>
  <si>
    <t>Profesionālās pilnveides semināru organizēšana reģiona publisko bibliotēku darbiniekiem</t>
  </si>
  <si>
    <t>Noorganizēti 5 profesionālās pilnveides semināri gadā reģiona publisko bibliotēku darbiniekiem</t>
  </si>
  <si>
    <t>Profesionālās pilnveides semināru organizēšana novada kultūras un tautas namu darbiniekiem</t>
  </si>
  <si>
    <t>Noorganizēti 4 profesionālās pilnveides semināri gadā novada kultūras un tautas namu darbiniekiem</t>
  </si>
  <si>
    <t>Divu pieredzes apmaiņas braucienu organizēšana publisko bibliotēku darbiniekiem</t>
  </si>
  <si>
    <t>Noorganizēti divi  pieredzes apmaiņas braucieni gadā: viens uz citu reģionu labākajām bibliotēkām, otrs – uz kādu Ogres reģiona publisko bibliotēku</t>
  </si>
  <si>
    <t>Piedalīšanās Zemgales reģionālajā seminārā</t>
  </si>
  <si>
    <t>Noorganizēta Ogres novada bibliotekāru dalība reģionālajā seminārā un prezentēta Ogres reģiona bibliotēku darba pieredze</t>
  </si>
  <si>
    <t>Pieredzes apmaiņas braucienu organizēšana muzeja darbiniekiem</t>
  </si>
  <si>
    <t>Noorganizēti 2 pieredzes apmaiņas braucieni gadā uz muzejiem Latvijas reģionos</t>
  </si>
  <si>
    <t>Divu pieredzes apmaiņas braucienu organizēšana tautas un kultūras namu darbiniekiem</t>
  </si>
  <si>
    <t>Noorganizēti divi pieredzes apmaiņas braucieni gadā: viens uz citu sadraudzības pašvaldību, otrs – uz citu pašvaldību kultūras institūcijām</t>
  </si>
  <si>
    <t>Sadarbības līguma ar Ikšķiles, Lielvārdes un Ķeguma pašvaldībām ietvaros plānoto pasākumu nodrošināšana</t>
  </si>
  <si>
    <t>Metodiskā un konsultatīvā atbalsta sniegšana Ogres reģiona novadu bibliotēkām</t>
  </si>
  <si>
    <t>Noorganizēti kopīgi starpnovadu pasākumi kultūras jomā atbilstoši katra gada plānam</t>
  </si>
  <si>
    <t>Noslēgti līgumi ar Lielvārdes, Ikšķiles, Ķeguma novadu pašvaldībām un Ogres tehnikumu par reģiona galvenās bibliotēkas funkciju veikšanu</t>
  </si>
  <si>
    <t>Valsts un vietējas nozīmes kultūras pieminekļu apsekošana un novērtēšana</t>
  </si>
  <si>
    <t>Pasākumi kultūrvēsturisko objektu sakārtošanai</t>
  </si>
  <si>
    <t>Noorganizētas 2 talkas kultūras objektu sakopšanai</t>
  </si>
  <si>
    <t>Iekārtota jauna muzeja pastāvīgā ekspozīcija. Ekspozīcijā iekļauta informācijas pieejamības iespēja cilvēkiem ar redzes traucējumiem</t>
  </si>
  <si>
    <t xml:space="preserve"> Iekārtota jauna muzeja pastāvīgā ekspozīcija. Ekspozīcijā iekļauta informācijas pieejamības iespēja cilvēkiem ar redzes traucējumiem </t>
  </si>
  <si>
    <t>Jaunu amatiermākslas kolektīvu izveide kultūras un tautas namos</t>
  </si>
  <si>
    <t>Nodrošināts atbalsts jaunu amatiermākslas kolektīvu darbības nodrošināšanai</t>
  </si>
  <si>
    <t>Ogres Kultūras centrs, pagastu pārvaldes</t>
  </si>
  <si>
    <t>Jaunu interešu klubu izveidošana pašvaldības kultūras institūcijās</t>
  </si>
  <si>
    <t>Pašvaldības telpu un aprīkojuma nodrošinājums jaunu vietējo interešu klubu darbības nodrošināšanai</t>
  </si>
  <si>
    <t>Kultūras darba koordinatore, pagastu pārvaldes</t>
  </si>
  <si>
    <t>Amatiermākslas konkursu, atskaites pasākumu plānošana un organizēšana pamatdarbības nozarēs</t>
  </si>
  <si>
    <t>Noorganizētas skates deju kolektīviem, koriem, vokālajiem ansambļiem un citiem kolektīviem</t>
  </si>
  <si>
    <t>Ogres Vēstures un mākslas muzejs</t>
  </si>
  <si>
    <t>Madlienas pagasta pārvalde</t>
  </si>
  <si>
    <t>Suntažu pagasta pārvalde</t>
  </si>
  <si>
    <t>Ķeipenes pagasta pārvalde</t>
  </si>
  <si>
    <t>Tautas tērpu iegāde amatiermākslas kolektīviem</t>
  </si>
  <si>
    <t>Amatiermākslas kolektīvu dalība starpnovadu Dziesmu un deju svētkos</t>
  </si>
  <si>
    <t>Nemateriālā kultūras mantojuma procesa nepārtrauktības nodrošināšana</t>
  </si>
  <si>
    <t>Meņģeles tautas nama deju kolektīva tērpu komplektu atjaunošana</t>
  </si>
  <si>
    <t>Lauberes pagasta pārvalde</t>
  </si>
  <si>
    <t>Meņģeles pagasta pārvalde</t>
  </si>
  <si>
    <t>Ogresgala pagasta pārvalde</t>
  </si>
  <si>
    <t>Suntažu kultūras nama kolektīvu tērpu komplektu atjaunošana</t>
  </si>
  <si>
    <t>Taurupes tautas nama kolektīvu tērpu komplektu atjaunošana</t>
  </si>
  <si>
    <t>Izgatavoti, papildināti un atjaunoti tērpu komplekti Ogresgala Tautas nama bērnu deju kolektīviem, gatavojoties 2020.gada Skolu jaunatnes Dziesmu un deju svētkiem</t>
  </si>
  <si>
    <t>Iegādāti instrumenti pūtēju orķestrim „Horizonts”</t>
  </si>
  <si>
    <t>Iegādāti instrumenti Madlienas pūtēju orķestrim</t>
  </si>
  <si>
    <t>Atbalsts pašvaldības amatiermākslas kolektīvu dalībai starptautiskajos pasākumos</t>
  </si>
  <si>
    <t>Finansiāli atbalstīti 3 - 4 amatiermākslas kolektīvi dalībai starptautiskajos pasākumos saskaņā ar nolikumu</t>
  </si>
  <si>
    <t>vietējo mākslinieku, mūzikas un mākslas skolu audzēkņu piedalīšanos plānošana un organizēšana</t>
  </si>
  <si>
    <t>Noorganizēti 2 pasākumi gadā katrā pagastā un pilsētā ar vietējo mākslinieku un novada mūzikas un mākslas skolu audzēkņu piedalīšanos</t>
  </si>
  <si>
    <t>Ogres novada kultūras centrs, pagastu pārvaldes, iestāžu vadītāji</t>
  </si>
  <si>
    <t>Profesionālu mākslinieku darbu pieejamība Ogres novada iedzīvotājiem</t>
  </si>
  <si>
    <t>Noorganizētas 3 profesionālu mākslinieku izstādes gadā</t>
  </si>
  <si>
    <t>Novada kultūrvēsturiskā mantojuma popularizēšana, objektu iekļaušana tūrisma maršrutos</t>
  </si>
  <si>
    <t>Noorganizētas 5 publiskās ekskursijas pa Ogres novadu</t>
  </si>
  <si>
    <t xml:space="preserve">Apmācības IT pamatprasmēs </t>
  </si>
  <si>
    <t>Apmācīti 70 sociāli neaizsargāti (bezdarbnieki, pensionāri) cilvēki gadā</t>
  </si>
  <si>
    <t>Iedzīvotāju apmācību organizēšana kultūrtūrisma gidu pakalpojumu sniegšanai</t>
  </si>
  <si>
    <t>Noorganizētas 8 „ Gidu skolas” nodarbības gadā Ogres novada iedzīvotājiem</t>
  </si>
  <si>
    <t>Ogres novada kultūras nozares vidēja termiņa attīstības plāna izstrāde 2019-2021</t>
  </si>
  <si>
    <t>Ogres novada kultūras pasākumu mārketinga aktivitātes</t>
  </si>
  <si>
    <t>Pastāvīgi veitks kultūras pasākumu marketings</t>
  </si>
  <si>
    <t>Pilsētas un novada kultūras pasākumu organizēšana</t>
  </si>
  <si>
    <t>Noorganizētas 300 kultūras norises gadā</t>
  </si>
  <si>
    <t>Kultūras kartes pastāvīga papildināšana</t>
  </si>
  <si>
    <t>Ikgadēja KM Kultūras kartes papildināšana</t>
  </si>
  <si>
    <t>Ogres novada kultūras centrs, pagastu pārvaldes</t>
  </si>
  <si>
    <t>Brīvprātīgo iesaiste kultūras pasākumu organizēšanā un OKC ikdienas darbā</t>
  </si>
  <si>
    <t xml:space="preserve"> Jauniešu mājas (Ogres bērnu un jauniešu centrs, Jauniešu iniciatīvas centrs un jauniešu dome, citas nevalstiskās organizācijas) izveide </t>
  </si>
  <si>
    <t>Attīstīt STEM pulciņu pieejamību pilsētā- automodelisma pulciņa izveide</t>
  </si>
  <si>
    <t>Ogres Bērnu un Jauniešu centrs</t>
  </si>
  <si>
    <t>Ogres Vēstures un mākslas muzeja krājuma glabāšanas apstākļu uzlabošana</t>
  </si>
  <si>
    <t>Ogres novada kultūras pieminekļu, nozīmīgu kultūrvēsturisko objektu elektoniskās datu bāzes izveidošana</t>
  </si>
  <si>
    <t xml:space="preserve">Izveidota datu bāze nozīmīgu novada kultūrvēsturisko objektu apkopošanai </t>
  </si>
  <si>
    <t xml:space="preserve">Rotaslietas -bruņurupuču saktas ar važiņām folkloras kopai SAULE.(vienas cena ap 220.-EUR) </t>
  </si>
  <si>
    <t>Veicināt apsaimniekošanas organizāciju veidošanos Suntažu patagastā, lai palielinātos apsaimniekošanās esošo daudzdzīvokļu māju skaits</t>
  </si>
  <si>
    <t>Madlienas vidusskolas pedagogu profesionālās kapacitātes paaugstināšana,saskaņā ar valstī noteiktajām normatīvo aktu prasībām</t>
  </si>
  <si>
    <t>Madlienas vidusskolas tehniskā personāla profesionālo iemaņu papildināšana atbilstoši valstī noteiktajām normatīvo aktu prasībām</t>
  </si>
  <si>
    <t>Racionālas un optimālas izglītības infrastruktūras izmantošana,veicot regulāru plānošanu,sasniegtā analīzi un priekšlikumu izstrādāšanu turpmākajai darbībai,iesaistot maksimāli visas ieinteresētās puses</t>
  </si>
  <si>
    <t>Pedagoga kvalifikācijas un darba kvalitatīvo rādītāju pieaugums</t>
  </si>
  <si>
    <t>Skolas tehniskā personāla darba kvalitātes uzlabošanās un zināšanu paaugstināšanās savā veicamajā darbā</t>
  </si>
  <si>
    <t>Racionāli pārvaldīta infrastruktūra, regulāra plānošana, sasniegtā analīze</t>
  </si>
  <si>
    <t>Madlienas vidussskola</t>
  </si>
  <si>
    <t xml:space="preserve"> Mājturības un tehnoloģiju mācību priekšmetu materiāltehniskās bāzes nodrošināšana kvalitatīva un mūsdienīga mācību procesa organizēšanai </t>
  </si>
  <si>
    <t xml:space="preserve"> Dabaszinību mācību prieķšmetu materiāltehniskās bāzes pilnveidošana un saglabāšana </t>
  </si>
  <si>
    <t xml:space="preserve"> Mācību un interešu izglītībā nodarbināto jauniešu motivācijas paaugstināšana un aktivitāšu atbalstīšana </t>
  </si>
  <si>
    <t xml:space="preserve"> Konkurētspējas paaugstināšana vispārējas vidējās izglītības programmas apgūstošajiem jauniešiem piedāvājot iespēju apgūt uzņēmējdarbības pamatus un B kategorijas autovadītāja apliecību </t>
  </si>
  <si>
    <t>Iekārtots mūsdienu prasībām atbilstošs mājturības un tehnoloģiju kabinets</t>
  </si>
  <si>
    <t>Aktīvi un motivēti interešu izlītības programmu dalībnieki</t>
  </si>
  <si>
    <t>Madlienas vidusskola</t>
  </si>
  <si>
    <t>Skolēnu vecāku konferences, produktīvākas un jēgpilnākas sadarbības nodrošināšanai, organizēšana Madlienas vidusskolā</t>
  </si>
  <si>
    <t>Izglītības iestādes infrastrukturas piedāvāšana Madlienas pagasta sabiedrībai sportiskām un izglītojošajām aktivitātēm</t>
  </si>
  <si>
    <t>Izglītojošu lekciju un darba grupu organizēšana skolēnu vecākiem izglītības, audzināšanas un psiholoģiskos jautājumos Madlienas vidusskolā</t>
  </si>
  <si>
    <t>Materiāltehniskās bāzes veidošana un pilnveidošana mūsdienīgas jauniešu neformālās un interešu izgītības programmu realizēšanas nodrošināšanai</t>
  </si>
  <si>
    <t>2019-2020</t>
  </si>
  <si>
    <t xml:space="preserve"> Suntažu pašvaldības teritorijā esoši vidi degradējošo objektu sakārtošana, nojaukšana vai teritorijas rekultivēšana </t>
  </si>
  <si>
    <t>Sakārtota vide un rasta iespēja interesentiem atpūsties dabā, kā arī nodarboties ar sportiskām aktivitātēm-pastaiga, skriešana, velobraukšana.</t>
  </si>
  <si>
    <t>Žurnāls "Potjomkina aka"</t>
  </si>
  <si>
    <t>Žurnāls "Potjomkina aka"  600 eks.(grāmata par aku un sava 
veida A.Sukuta dzīves kopsavilkums</t>
  </si>
  <si>
    <t>Ziedojumi</t>
  </si>
  <si>
    <t>Novada mēroga kultūras pasākumu organizēšana pamatdarbības nozarēs</t>
  </si>
  <si>
    <t>Nodrošināt Mazozolu pagasta deju kolektīva "Līčupīte" dalībniekus ar nepieciešamo inventāru</t>
  </si>
  <si>
    <t>Tiks nodrošināts nepieciešamais inventārs Mazozolu pagasta deju kolektīva "Līčupīte" dalībniekiem uz vispārējiem latviešu Dziesmu un Deju svētkiem</t>
  </si>
  <si>
    <t>Aizaugušā Vecupes posma tīrīšana (Līčupes vecā gultne)</t>
  </si>
  <si>
    <t>Ogres būvvalde</t>
  </si>
  <si>
    <t>Būvvaldes arhīva digitalizācija</t>
  </si>
  <si>
    <t xml:space="preserve"> Atbalsts sadarbības veidošanai starp novada un ārvalstu uzņēmējiem, t.sk. pašvaldības sadarbības partnervalstīs </t>
  </si>
  <si>
    <t>Noorganizētas pašvaldības pārstāvju un uzņēmēju kopīgas vizītes ārvalstīs</t>
  </si>
  <si>
    <t>Sabiedrisko attiecību nodaļa</t>
  </si>
  <si>
    <t>Informācijas izvietošana pašvaldības un apsaimniekotāja mājaslapā par aktuāliem jautājumiem infrastruktūras un mājokļu apsaimniekošanā</t>
  </si>
  <si>
    <t>Pašvaldības informatīvajā izdevumā un mājaslapā un apsaimniekotāja mājaslapā nodrošināta informācijas pieejamība par aktuāliem jautājumiem infrastruktūras un mājokļu apsaimniekošanā</t>
  </si>
  <si>
    <t>Sabiedrisko attiecību nodaļa, "Ogres namsaimnieks"</t>
  </si>
  <si>
    <t>Informācijas pieejamības nodrošināšana par daudzdzīvokļu māju energoefektivitātes paaugstināšanas iespējamajiem risinājumiem</t>
  </si>
  <si>
    <t>Informācijas pieejamības nodrošināšana par dzīvojamo zonu publiskās ārtelpas labiekārtošanu</t>
  </si>
  <si>
    <t xml:space="preserve"> Pašvaldības informatīvajā izdevumā un mājaslapā un apsaimniekotāja mājaslapā nodrošināta informācijas pieejamība par dzīvojamo zonu publisko ārtelpu labiekārtošanu </t>
  </si>
  <si>
    <t>Novada mājas lapas sadaļas "Jauniešiem" regulāra papildināšana</t>
  </si>
  <si>
    <t xml:space="preserve">Pašvaldības mājaslapas sadaļa "Jauniešiem" regulāri papildināta ar aktuālo informāciju par jauniešu iespējām līdzdarboties novada, valsts un starptautiskā līmenī </t>
  </si>
  <si>
    <t>Izglītības, kultūras un sporta pārvalde, Sabiedrisko attiecību nodaļa</t>
  </si>
  <si>
    <t>Vides komunikācijas plāna izstrāde</t>
  </si>
  <si>
    <t>Konkursa par sakoptāko īpašumu novadā un videi draudzīgu saimniekošanu (gan pilsētā, gan pagastos) organizēšana</t>
  </si>
  <si>
    <t>Izglītojošu pasākumu par vides jautājumiem organizēšana</t>
  </si>
  <si>
    <t>Noorganizēts ikgadējs konkurss</t>
  </si>
  <si>
    <t>Noorganizēti trīs izglītojošie pasākumi gadā</t>
  </si>
  <si>
    <t>Pašvaldības budžets (08.3301)</t>
  </si>
  <si>
    <t>Būvvalde, Nekustamo īpašumu pārvaldes nodaļa, Sabiedrisko attiecību nodaļa</t>
  </si>
  <si>
    <t>Izglītības, kultūras un sporta pārvalde, Būvvalde, Nekustamo īpašumu pārvaldes nodaļa, Sabiedrisko attiecību nodaļa</t>
  </si>
  <si>
    <t>Pašvaldības sadarbība ar ārvalstu partneriem</t>
  </si>
  <si>
    <t>Pašvaldības dalība starptautiskos projektos</t>
  </si>
  <si>
    <t>Pašvaldības pārstāvji piedalījušies 3 Ogres novada sadraudzības un sadarbības pašvaldību organizētajos pasākumos ik gadus, kā arī noorganizēts 1 pasākums novada sadraudzības un sadarbības pašvaldībām Ogrē</t>
  </si>
  <si>
    <t>Sabiedrisko attiecību nodaļa, Infrastruktūras veicināšanas nodaļa</t>
  </si>
  <si>
    <t>Pašvaldības e-pakalpojumu attīstība</t>
  </si>
  <si>
    <t>Pamatinformācijas uzturēšana pašvaldības mājas lapā 2 valodās</t>
  </si>
  <si>
    <t>Sabiedrisko attiecību nodaļa, Kanceleja</t>
  </si>
  <si>
    <t xml:space="preserve">Informācijas pieejamības pilnveide novadā par lauku teritorijas aktivitātēm </t>
  </si>
  <si>
    <t>Atbalsts iedzīvotāju iniciatīvām sabiedrībai nozīmīgu projektu īstenošanā</t>
  </si>
  <si>
    <t>Elektronisko iedzīvotāju aptauju organizēšana</t>
  </si>
  <si>
    <t>Pašvaldības aktivitātes sociālajos tīklos</t>
  </si>
  <si>
    <t>Noorganizētas iedzīvotāju aptaujas par aktuāliem jautājumiem ne retāk kā reizi mēnesī</t>
  </si>
  <si>
    <t>Veikta regulāra informācijas ievietošana sociālajos tīklos, nodrošinot informācijas pieejamību plašākam iedzīvotāju lokam</t>
  </si>
  <si>
    <t>Pašvaldības budžets (06.60006, 08.29011)</t>
  </si>
  <si>
    <t>Ogres novadā notiekošo pasākumu ikgadējā plāna izstrāde un publiskās pieejamības nodrošināšana</t>
  </si>
  <si>
    <t>Izstrādāts un interneta vidē publiski pieejams pasākumu plāns visam kārtējam gadam</t>
  </si>
  <si>
    <t>Portatīvā datora, personālā datora, skenera, printera A3 izdrukai iegāde Madlienas bibliotēkai</t>
  </si>
  <si>
    <t>Bibliotēkas izdevumi (08.2101)</t>
  </si>
  <si>
    <t>Mūzikas instrumenti regulāri ir uzskaņoti, saremontēti. Mūzikas klasē izveidota starpsiena jaunas mācību telpas izveidei.</t>
  </si>
  <si>
    <t xml:space="preserve">Pedagogi apmeklējuši kursus bērnu tiesību aizsardzībā, kursus par audzināšanas tēmu, profesionālās pilnveides kursus, seminārus, meistarklases. Iegūta tālākizglītība klarnetes spēles pedagogam. </t>
  </si>
  <si>
    <t>Pedagogi apmeklējuši un paši piedalījušies izstādēs, koncertos, festivālos, ieguvuši pieredzi, apmeklējot līdzīgas skolas Latvijā un ārzemēs.</t>
  </si>
  <si>
    <t>Mūzikas instrumentu skaņošana un remonts</t>
  </si>
  <si>
    <t>Pedagogu tālākizglītības aktivitātes</t>
  </si>
  <si>
    <t>Pedagogu pieredzes apmaiņas aktivitātes</t>
  </si>
  <si>
    <t>2018.-2020.</t>
  </si>
  <si>
    <t>Kārļa Kažociņa Madlienas mūzikas un mākslas skola</t>
  </si>
  <si>
    <t>Audzēkņi nogādāti uz skolu un uz mājām no attālākiem pagastiem. Audzēkņi apmeklējuši konkursus, festivālus, meistarklases, mācību braucienus uz izstādēm, muzejiem</t>
  </si>
  <si>
    <t>Pie skolas ieejas izveidota uzbrauktuve cilvēkiem ar īpašām vajadzībām</t>
  </si>
  <si>
    <t>Izveidot pie skolas ieejas uzbrauktuvi cilvēkiem ar īpašām vajadzībām</t>
  </si>
  <si>
    <t>Skolēnu nogādāšana skola un uz dažādiem konkursiem un koncertiem</t>
  </si>
  <si>
    <t>Veikti ugunsdrošības pasākumi atbilstoši VUGD aktiem</t>
  </si>
  <si>
    <t>Apmeklēti kolektīvu kopmēģinājumi, skates, Dziesmu svētki, iegādāti tērpi.</t>
  </si>
  <si>
    <t>Audzēkņi apmeklējuši konkursus, festivālus, meistarklases, mācību braucienus uz izstādēm, muzejiem</t>
  </si>
  <si>
    <t>Dalība kolektīvu kopmēģinājumos, iegādāties tērpus Dziesmu svētkiem</t>
  </si>
  <si>
    <t>Piedalīties konkursos, festivālos, meistarklasēs mācību braucienos uz izstādēm un muzejiem</t>
  </si>
  <si>
    <t>Rīkotas izglītojošas lekcijas vecākiem, noorganizēti atklātie koncerti, izstādes, meistardarbnīcas.</t>
  </si>
  <si>
    <t>Izglītojošu lekciju organizēšana skolēnu vecākiem</t>
  </si>
  <si>
    <t>Pedagogi un audzēkņi piedalījušies draudzības festivālos, koncertos, izstādēs, kultūras programmu apmaiņā.</t>
  </si>
  <si>
    <t>Pilnveidotas esošās un izveidotas jaunas izglītības programmas pieaugušajiem un bērniem</t>
  </si>
  <si>
    <t xml:space="preserve">Audzēkņi iepazinuši tālākizglītības iespējas, tiekoties ar absolventiem, PIKC, mūzikas un mākslas vidusskolu  pārstāvjiem, apmeklējot izglītības iestādes </t>
  </si>
  <si>
    <t>Dalība festivālos, koncertos, izstādēs, kultūras programmu apmaiņā</t>
  </si>
  <si>
    <t>Audzēkņu un absolventu tikšanos organizēšana</t>
  </si>
  <si>
    <t xml:space="preserve">Pakalpojumu centra izveide cilvēkiem ar īpašam vajadzībām un sociāli maznodrošinātajiem </t>
  </si>
  <si>
    <t xml:space="preserve"> Pašvaldības dzīvoklī izveidots sociālo pakalpojumu centrs maznodrošinātām personām. </t>
  </si>
  <si>
    <t>Pagasta pārvalde un biedrība "Ģimenes darbnīca".</t>
  </si>
  <si>
    <t>Pašvaldības teritorijā esošo artēzisko urbumu apzināšana un kartēšana</t>
  </si>
  <si>
    <t>Pašvaldības teritorijā esošo neizmantoto urbumu tamponēšana</t>
  </si>
  <si>
    <t>Iegūta informācija par artēziskajiem urbumiem</t>
  </si>
  <si>
    <t>Tamponēts vismaz viens urbums</t>
  </si>
  <si>
    <t>Krapes pagasta pārvalde</t>
  </si>
  <si>
    <t xml:space="preserve">Pašvaldības teritorijā esošo vidi degradējošo objektu sakārtošana, nojaukšana vai teritorijas rekultivēšana </t>
  </si>
  <si>
    <t>Izstrādāti priekšlikumi vidi degradējošo objektu sakārtošanai</t>
  </si>
  <si>
    <t xml:space="preserve">Sadarbībā ar biedrību "Nāc kopā" uzsākta rekriācijas vietas Krapes muižas parka izpēte un atjaunošana. </t>
  </si>
  <si>
    <t>Biedrība "Nāc kopā" un Krapes pagasta pārvalde</t>
  </si>
  <si>
    <t>Pašvaldības teritorijā esošo publisko ūdeņu saglabāšana un pieguļošo teritoriju attīstīšana</t>
  </si>
  <si>
    <t>Izstrādāti noteikumi par Lobes Plaužu ezera apsaimniekošanu</t>
  </si>
  <si>
    <t>Vides fondi</t>
  </si>
  <si>
    <t>Aprēķināti derīgo izrakteņu krājumi un sagatavota dokumentācija karjera izstrādei</t>
  </si>
  <si>
    <t>Grāvkalni smilts - grants karjera izpēte un izstrādes projekta sagatavošana.</t>
  </si>
  <si>
    <t>Kontrolēt un ierobežot ruderālu un invazīvu sugu izplatīšanos, uzturēt parkmeža ainavu Ogres pilsētas teritorijā, trases starta laukumos. Veikti biotehniskie pasākumi agresīvu invazīvu sugu izplatīšanās ierobežošanai.</t>
  </si>
  <si>
    <t>Saglabāts mežiem  raksturīgais sugu sastāvs, novērsta biotopu sinantropizācija. Uzturēta parkmeža ainava Ogres pilsētas teritorijā,uzturētas ceļu un galveno taku malu joslas, novērsta ruderālo un invazīvo augu sugu izplatīšanās.</t>
  </si>
  <si>
    <t>PA "Zilo Kalnu Aģentūra"</t>
  </si>
  <si>
    <t>Izvietojot sociālā dienesta struktūrvienības vienā ēkā tiks nodrošināti pakalpojumi vienuviet, kā rezultātā tiks nodrošināta efektīvāka pārraudzība un uzlabota pakalpojuma kvalitāte</t>
  </si>
  <si>
    <t>Infrastruktūras veicināšanas nodaļa</t>
  </si>
  <si>
    <t xml:space="preserve"> Aktivitātes  atkarību izraisošo seku mazināšanā</t>
  </si>
  <si>
    <t>Ogres novada sociālā dienesta Profilakses punkts</t>
  </si>
  <si>
    <t>Attīstīt grupu darbu dažādām mērķgrupām</t>
  </si>
  <si>
    <t>Attīstītas 4 grupas dažādām mērķgrupām, ko nodrošina sociālais dienests</t>
  </si>
  <si>
    <t>Ogres novada sociālais dienests</t>
  </si>
  <si>
    <t>Aprīkojuma un inventāra atjaunošana  un iegāde Upes prospekta 16 darba vietu, arhīva un klientu lietu telpu aprīkošanai atbilstoši MK noteikumiem</t>
  </si>
  <si>
    <t>Dienas centra 'Saime'' pakalpojuma paplašināšana, lai sniegtu pakalpojumu lielākam pakalpojumu saņēmēju skaitam</t>
  </si>
  <si>
    <t>Radošo darbnīcu izveide personām ar garīga rakstura traucējumiem</t>
  </si>
  <si>
    <t>2019</t>
  </si>
  <si>
    <t>2020</t>
  </si>
  <si>
    <t>Pašvaldības speciālistu apmācības</t>
  </si>
  <si>
    <t>Juridiskā nodaļa</t>
  </si>
  <si>
    <t>EDUS sistēmas ieviešana</t>
  </si>
  <si>
    <t>Ieviesta EDUS sistēma, kas iepirkumu jomā atgādina par līgumu termiņiem un summām</t>
  </si>
  <si>
    <t>"Kopā jautrāk!" - Ogres novada pirmsskolas izglītības iestāžu bērnu vokālo ansambļu sadziedāšanās svētki</t>
  </si>
  <si>
    <t>VPII "Riekstiņš"</t>
  </si>
  <si>
    <t>VPII "Riekstiņš" apgaismojuma nomaiņa uz LED apgaismojumu</t>
  </si>
  <si>
    <t>Veikta apgaismojuma nomaiņa uz LED apgaismojumu visā VPII "Riekstiņš"</t>
  </si>
  <si>
    <t>Papildināt VPII "Riekstiņš" materiālo bāzi sporta aktivitātēm</t>
  </si>
  <si>
    <t>Papildināta VPII sporta materiālā bāze</t>
  </si>
  <si>
    <t xml:space="preserve"> VPII "Riekstiņš" Vecvecāku diena </t>
  </si>
  <si>
    <t>VPII "Riekstiņš"  Ģimenes dienas koncerts</t>
  </si>
  <si>
    <t>Tematisko izstāžu veidošana sadarbībā ar bērnu vecākiem</t>
  </si>
  <si>
    <t xml:space="preserve">  Organizēta VPII "Riekstiņš" Vecvecāku diena  </t>
  </si>
  <si>
    <t xml:space="preserve"> Organizēts VPII "Riekstiņš"  Ģimenes dienas koncerts </t>
  </si>
  <si>
    <t>Veidotas tematiskās izstādes sadarbībā ar bērnu vecākiem</t>
  </si>
  <si>
    <t>Sniegt regulāru informāciju iedzīvotajiem par kārtības un drošības jautājumu aktualitātēm.</t>
  </si>
  <si>
    <t>Katru gadu vai reizi divos gados tiek iegādāta viena jauna automašīna. Automašīnas tiek pielāgotas aizturēto pārvadāšanai. Aprīkotas ar bākugunīm, skaļruņiem, GPRS sistēmām, sakaru un video filmēšanas ierīcēm atbilstoši tehniskajām prasībām.</t>
  </si>
  <si>
    <t>ONPP iegādājas jaunus video reģistratorus labākas ierakstu kvalitātes nodrošināšanai.</t>
  </si>
  <si>
    <t xml:space="preserve"> Filmas par Ogri un ogrēniešiem uzņemšana </t>
  </si>
  <si>
    <t>Uzņemta filma, kas būs izmantojama Ogres pašvaldībai kā publicitātes materiāls pilsētas un novada popularizēšanai</t>
  </si>
  <si>
    <t>Latvijas Bibliotekāru biedrības Vidzemes nodaļas vasaras saieta-konferences organizēšana un uzņemšana Ogres novadā</t>
  </si>
  <si>
    <t>Noorganizēts LBB Vidzemes nodaļas vasaras saiets Ogres novadā</t>
  </si>
  <si>
    <t>Nomainīt Ogres Centrālās bibliotēkas Mācību klases datortehniku</t>
  </si>
  <si>
    <t>Ogres Centrālās bibliotēkas Mācību klases mācību procesam nepieciešamie datori nomainīti pret 10 jaudīgiem portatīvajiem datoriem</t>
  </si>
  <si>
    <t>1.Kursi pirmsskolas izglītības pedagogiem par "Kompetenču pieeju mācību saturā ",             2.Apmācības metodika STOP 4-7</t>
  </si>
  <si>
    <t>Kursi par pirmsskolas izglītības iestāžu pašvērtējuma izstrādi un iestāžu vadītāju vērtēšanu.</t>
  </si>
  <si>
    <t>Pilnveidot izglītības iestādes mājas lapu.</t>
  </si>
  <si>
    <t>Pastāvīgi papildināta izglītības iestādes mājas lapa</t>
  </si>
  <si>
    <t>Radošās un inovatīvās pedagogu darbības pieredzes apmaiņas pasākumi iestādē,novadā,republikā.</t>
  </si>
  <si>
    <t>Apmeklēti pieredzes apmaiņas pasākumi</t>
  </si>
  <si>
    <t>Valsts finasējums</t>
  </si>
  <si>
    <t>2018-2019</t>
  </si>
  <si>
    <t>2018</t>
  </si>
  <si>
    <t>VPII "Zelta sietiņš"</t>
  </si>
  <si>
    <t>Pakāpeniski nomainīt un  iegādāties jaunu,ergonomisku aprīkojumu grupās.</t>
  </si>
  <si>
    <t>Interešu pulciņus finansēt no pašvaldības vai valsts finansējuma.</t>
  </si>
  <si>
    <t>Atjaunots VPII aprīkojums</t>
  </si>
  <si>
    <t>Atrasts līdzfinansējums interešu pulciņu nodarbībām</t>
  </si>
  <si>
    <t>VPII "Zelta Sietiņš"</t>
  </si>
  <si>
    <t>Vecāku aktīva līdzdalība iestādes padomes darbībā.</t>
  </si>
  <si>
    <t>Vecāku aktīva līdzdalība iestādes organizētajos pasākumos( Mātes un Tēvu dienas,vecvecāku pasākums,dažādās tematiskajās izstādēs,atvērto durvju dienās,sporta svētki kopā ar vecākiem,profesiju dienas)</t>
  </si>
  <si>
    <t>Sporta inventāra iegāde vispārējās izglītības iestādēs</t>
  </si>
  <si>
    <t>Iegādāts sporta un koriģējošās vingrošanas inventārs Ogresgala pamatskolā</t>
  </si>
  <si>
    <t>Ogresgala pamatskola</t>
  </si>
  <si>
    <t xml:space="preserve"> Sporta inventāra iegāde un aprīkojuma pilnveide profesionālās ievirzes sporta iestādēs </t>
  </si>
  <si>
    <t>Ogres basketbola skola</t>
  </si>
  <si>
    <t>Ogres novada un starpnovadu Skolēnu sporta pasākumu organizēšana</t>
  </si>
  <si>
    <t>Sportistu, sporta komandu un sporta biedrību atbalsts</t>
  </si>
  <si>
    <t>Tautas un augstu sasniegumu sporta pasākumu organizēšana</t>
  </si>
  <si>
    <t>Ogres novada sporta centrs</t>
  </si>
  <si>
    <t>Organizēti Ogres novada un starpnovadu Skolēnu sporta pasākumi</t>
  </si>
  <si>
    <t xml:space="preserve">Informāciju tehnoloģiju attīstības projekta izstrāde un ieviešana VPII
</t>
  </si>
  <si>
    <t>Kursi pedagogiem</t>
  </si>
  <si>
    <t>Kursi tehniskajam personālam</t>
  </si>
  <si>
    <t>Metodiskās apvienības novadā</t>
  </si>
  <si>
    <t>Iegādātas interaktīvās sistēmas un datortehnika VPII „Taurenītis”</t>
  </si>
  <si>
    <t>Apmeklēti kursi pedagogiem</t>
  </si>
  <si>
    <t>Apmeklēti kursi tehniskajiem darbiniekiem</t>
  </si>
  <si>
    <t>Novadītas 2-3 metodiskās apvienības              novada pirmsskolas iestādēs</t>
  </si>
  <si>
    <t>Skatuves aizkaru apstrāde VPII "Taurenītis" ar pretaizdegšanās līdzekli,Iekšējās ugunsdzēsības sistēmas nodrošināšana</t>
  </si>
  <si>
    <t>VPII "Taurenītis"</t>
  </si>
  <si>
    <t>Sporta inventāra papildināšana pirmsskolas izglītības iestādēs</t>
  </si>
  <si>
    <t>Montesori materiālu iegāde</t>
  </si>
  <si>
    <t>Radītas iespējas padziļināti strādāt pie bērnu fiziskās attīstības un organizēt sporta pasākumus</t>
  </si>
  <si>
    <t>Papildināti montesori materiāli logopēda kabinetā</t>
  </si>
  <si>
    <t>Izglītības iestādes padomes darbības pilnveidošana</t>
  </si>
  <si>
    <t>Organizēt pasākumus bērniem kopā ar vecākiem</t>
  </si>
  <si>
    <t>Pilnveidota VPII Taurenītis padomes darbība</t>
  </si>
  <si>
    <t>Organizēti pasākumi bērniem ar vecākiem</t>
  </si>
  <si>
    <t>VPII "Strautiņš"</t>
  </si>
  <si>
    <t>Radītas iespējas padziļināti strādāt pie bērnu fiziskās attīstības un organizēt sporta pasākumus VPII "Strautiņš"</t>
  </si>
  <si>
    <t>Rīkot atvērto durvju dienas</t>
  </si>
  <si>
    <t>Sporta pasākumu organizēšana kopā ar izglītojamo ģimeni</t>
  </si>
  <si>
    <t>Svētku un gadskārtu ieražu, atzīmējamo dienu jautrie brīži kopā ar folkloras kopām, mūzikas skolas audzēkņiem, vecvecākiem u.c.</t>
  </si>
  <si>
    <t>Sniegt izglītojamajiem zināšanas par tautas tradīcijām, ticējumiem</t>
  </si>
  <si>
    <t>Lejasdaugavas novadu iedzīvotāju iesaiste velo un ūdenstūrisma maršrutu par godu Latvijas simtgadei izstrādē, kā arī vides izglītošanā</t>
  </si>
  <si>
    <t xml:space="preserve"> Lejasdaugavas novadu iedzīvotāju iesaiste velo un ūdenstūrisma maršrutu par godu Latvijas simtgadei izstrādē, kā arī vides izglītošanā </t>
  </si>
  <si>
    <t xml:space="preserve">Projektu pieteikumu izstrāde; Projektu tehniskās dokumentācijas sagatavošana un vides ekspertīzes energoaudits monitorings </t>
  </si>
  <si>
    <t>Informatīvi pasākumi uzņēmējiem</t>
  </si>
  <si>
    <t>04.11102</t>
  </si>
  <si>
    <t>Ogres novadnieka karte</t>
  </si>
  <si>
    <t>Ieviesta Ogres novadnieka karte</t>
  </si>
  <si>
    <t>04.11116</t>
  </si>
  <si>
    <t>Izveidot koncesiju atkritumu apsaimniekošanā</t>
  </si>
  <si>
    <t>Izveidota konsesija ar privāto partneri atkritumu apsaimniekošanā</t>
  </si>
  <si>
    <t>Atbalsts NVO projektiem</t>
  </si>
  <si>
    <t>Atbalstītas dažādas NVO iniciatīvas un projekti</t>
  </si>
  <si>
    <t>Ikgadējos pašvaldības projektu konkursos ("RADI Ogres novavam" un "Veidojam vidi ap mums" un atbalstīti vismaz 35 iedzīvotāju iniciatīvas projekti gadā</t>
  </si>
  <si>
    <t xml:space="preserve">Karjeras atbalsts vispārējās un profesionālās izglītības iestādēs </t>
  </si>
  <si>
    <t>09.82001</t>
  </si>
  <si>
    <t>Izglītības un sporta pārvalde</t>
  </si>
  <si>
    <t>Pārējās izglītības iestāžu pedagogu profesionālās kompetences pilnveide (Ģimnāzija)</t>
  </si>
  <si>
    <t>09.82032</t>
  </si>
  <si>
    <t>Ogres valsts ģimnāzija</t>
  </si>
  <si>
    <t>Nordplus programma - Ogres Mūzikas skolas projekts "Innovative Bridge of Music"</t>
  </si>
  <si>
    <t>Ģimnāzijas projekts ERASMUS programmas stratēģisko skolu sadarbības partnerību projekts (VĀCIJA)</t>
  </si>
  <si>
    <t>Ģimnāzijas projekts ERASMUS programmas stratēģisko skolu sadarbības partnerību projekts (ČEHIJA)</t>
  </si>
  <si>
    <t>Ģimnāzijas projekts ERASMUS programmas stratēģisko skolu sadarbības partnerību projekts (ITĀLIJA) 2016-1-IT02-KA219-024226-3</t>
  </si>
  <si>
    <t>Ogres 1. vidusskolas ERASMUS programmas 1. pamatdarbības mobilitātes projekts "Jauna mācību pieredze skolēniem un skolotājiem"</t>
  </si>
  <si>
    <t>Ogres 1. vidusskolas ERASMUS programmas 2. pamatdarbības starpskolu stratēģisko partnerību proekts "21. gadsimta globalizācijas un ilgtspējības izaicinājumi"</t>
  </si>
  <si>
    <t>Ģimnāzijas ERASMUS programmas 2. pamatdarbības starpskolu stratēģisko partnerību proekts "Rītdienas mācīšana"</t>
  </si>
  <si>
    <t>Pilnībā ieviests starptautiskās sadarbības projekts</t>
  </si>
  <si>
    <t>09.82028</t>
  </si>
  <si>
    <t>09.82025</t>
  </si>
  <si>
    <t>09.82026</t>
  </si>
  <si>
    <t>09.82033</t>
  </si>
  <si>
    <t>09.82035</t>
  </si>
  <si>
    <t>09.82037</t>
  </si>
  <si>
    <t>09.82038</t>
  </si>
  <si>
    <t>Ogres Mūzikas skola</t>
  </si>
  <si>
    <t>Ogres Valsts ģimnāzija</t>
  </si>
  <si>
    <t>Ogres 1. vidusskola</t>
  </si>
  <si>
    <t xml:space="preserve"> Ogres Valsts ģimnāzija </t>
  </si>
  <si>
    <t>Atbalsts izglītojamo individuālo kompetenču attīstībai</t>
  </si>
  <si>
    <t>09.82039</t>
  </si>
  <si>
    <t>Nodarbināto personu profesionālās kompetences pilnveide</t>
  </si>
  <si>
    <t>09.82040</t>
  </si>
  <si>
    <t>Sākumskolas ERASMUS programmas 2. pamatdarbības starpskolu stratēģisko partnerību projekts "Kam ir bail no matemātikas"</t>
  </si>
  <si>
    <t>09.82041</t>
  </si>
  <si>
    <t>Ogres sākumskola</t>
  </si>
  <si>
    <t>Jauniešu garantijas ietvaros projekta "PROTI un DARI!" īstenošana</t>
  </si>
  <si>
    <t>10.70006</t>
  </si>
  <si>
    <t>Erasmus programmas projekts Digitālās kompetences darba tirgū jauniešiem</t>
  </si>
  <si>
    <t>09.82042</t>
  </si>
  <si>
    <t>Atbalsts programmā "Skolēnu vasaras darbs"</t>
  </si>
  <si>
    <t>Sniegts atbalsts uzņēmējiem skolēnu nodarbināšanā</t>
  </si>
  <si>
    <t>Ielu reģistra un kartogrāfiskās pārvaldīšanas sistēmas e-celi.lv datu aktualizācijaOgres pilsētā</t>
  </si>
  <si>
    <t>Ikgadēja ielu reģistra un kartogrāfiskās pārvaldīšanas sistēmas e-celi.lv datu aktualizācija Ogres pilsētā</t>
  </si>
  <si>
    <t>04.510010 Autotransports (ceļu būvniecībai un remontiem).</t>
  </si>
  <si>
    <t>Nekustamo īpašumu nodaļa</t>
  </si>
  <si>
    <t>Peldošas platformas un konstruktīvo materiālu uzstādīšana un demontāža Krasta ielas promenādē</t>
  </si>
  <si>
    <t>Peldvietas pie Ogres vecupes tīrīšana</t>
  </si>
  <si>
    <t>Kapu uzturēšanas darbi</t>
  </si>
  <si>
    <t>Veikti darbi kapu uzturēšanai</t>
  </si>
  <si>
    <t>06.2001 Teritoriju attīstība ( projektēšanai ).</t>
  </si>
  <si>
    <t>Teritorijas plānojuma izstrāde</t>
  </si>
  <si>
    <t>Izstrādāts teritorijas plānojums</t>
  </si>
  <si>
    <t>Kapu reģistra izveide Ogres novada pašvaldībās (Suntaži, Meņģele, Taurupe, Krape, Mazozoli) pagastiem</t>
  </si>
  <si>
    <t xml:space="preserve">Izveidots kapu reģistrs Suntažos, Meņģelē, Taurupē, Krapē, Mazozolos. </t>
  </si>
  <si>
    <t xml:space="preserve"> Suntažu, Meņģeles, Taurupes, Krapes un Mazozolu pagastu pārvaldes</t>
  </si>
  <si>
    <t>Dullā Daukas birzs  nojumē planšete ar stāstu un bildēm</t>
  </si>
  <si>
    <t>Brīvības ielā papildus dekoratīvā apgaismojuma ierīkošana, izgaismojot kokus zaļajās salās (projektēšana+būvniecība)</t>
  </si>
  <si>
    <t xml:space="preserve">Ezīša skulptūras Meža prospekta un Lapu ielas stūrī labiekārtošana, ezīša skulptūras elementa - ābolīša atjaunošana. </t>
  </si>
  <si>
    <t>Uzstādīta planšete Dullā Daukas birzī</t>
  </si>
  <si>
    <t>Uzstādīts dekoratīvais apgaismojums Brīvības ielā</t>
  </si>
  <si>
    <t xml:space="preserve">Izglītojoši informatīvu pasākumu organizēšana
pašvaldības institūcijās
</t>
  </si>
  <si>
    <t xml:space="preserve">Noorganizēti 5 izglītojoši informatīvi pasākumi gadā
novadā
</t>
  </si>
  <si>
    <t>Izstrādāts pašvaldības sociālo institūciju darbinieku apmācības plāns</t>
  </si>
  <si>
    <t xml:space="preserve">Regulāru profesionālo apmācību organizēšana
darbiniekiem
</t>
  </si>
  <si>
    <t xml:space="preserve">Pieaug profesionalitāte un darba kvalitāte 30 - 35 sociālā darba
speciālistiem Ogres novadā
</t>
  </si>
  <si>
    <t>Ogres novada sociālāis dienests</t>
  </si>
  <si>
    <t xml:space="preserve">Speciālistu pieredzes apmaiņas pasākumi sociālā darba institūcijās Latvijā un ārvalstīs
</t>
  </si>
  <si>
    <t>Ik gadus pieredzes apmaiņas pasākumos piedalījušies 20 sociālā darba speciālisti</t>
  </si>
  <si>
    <t>Kopīgu projektu izstrāde un problēmu risināšana ar kaimiņu pašvaldībām un citām ieinteresētajām iestādēm un organizācijām</t>
  </si>
  <si>
    <t xml:space="preserve">Noslēgti 2 līgumi starp pašvaldības sociālajām un veselības veicināšanas iestādēm un citām institūcijām par pakalpojumu sniegšanu.
Izstrādāti 2 kopīgi projekti
</t>
  </si>
  <si>
    <t>Pašvaldības pārstāvju deleģēšana dalībai Latvijas pašvaldību sociālās aprūpes un veselības veicināšanas institūciju pasākumos</t>
  </si>
  <si>
    <t>Pašvaldības interešu pārstāvniecība normatīvo aktu izstrādes procesā (5 pasākumi gadā)</t>
  </si>
  <si>
    <t xml:space="preserve">Nometņu un radošo darbnīcu organizēšana bērniem ar invaliditāti un sociālā riska
jauniešiem
</t>
  </si>
  <si>
    <t>Nometņu piedāvājums 200 bērniem un jauniešiem ik gadus</t>
  </si>
  <si>
    <t>Atbalsta pasākumi primārās veselības pakalpojumu nodrošināšanai</t>
  </si>
  <si>
    <t>Visos pagastos pieejami primārās veselības aprūpes pakalpojumi</t>
  </si>
  <si>
    <t>Pašvaldības budžets 4700, ES fondi 26800</t>
  </si>
  <si>
    <t>Atbalsta pasākumi aptieku izveidei lauku teritorijā</t>
  </si>
  <si>
    <t xml:space="preserve">Atbalsta pasākumi privāto medicīnas pakalpojumu
ieviešanai pagastos
</t>
  </si>
  <si>
    <t>Privāto medicīnas pakalpojumu skaita pieaugums lauku teritorijā</t>
  </si>
  <si>
    <t>Atbalsta pasākumi NVO darbībai</t>
  </si>
  <si>
    <t xml:space="preserve">Izstrādāts atbalsta pasākumu plāns un finansiāli atbalstītas 4 formālās un neformālās
iedzīvotāju grupas
</t>
  </si>
  <si>
    <t>Atbalsta pasākumi veselīgas darba vides veicināšanai</t>
  </si>
  <si>
    <t>Ieviesti motivācijas pasākumi pašvaldībā un tās iestādēs (2 aktivitātes)</t>
  </si>
  <si>
    <t>Pašvaldībai piekrītošo zemju ierakstīšana zemesgrāmatā</t>
  </si>
  <si>
    <t>Veikta pašvaldībai piekrītošo zemes gabalu ierakstīšana zemesgrāmatā</t>
  </si>
  <si>
    <t>P/A "Ogres Namsaimnieks"</t>
  </si>
  <si>
    <t>Strādājošo apmācības darbam ar jaunākajām tehnoloģijām</t>
  </si>
  <si>
    <t>Kursi pašvaldības komunālo pakalpojumu jomā strādājošo kvalifikācijas paaugstināšanai savā specialitātē</t>
  </si>
  <si>
    <t>Paaugstinājies komunālajā jomā strādājošo darbinieku zināšanu līmenis  par  jaunākajām prasībām atbilstošajā specialitātē</t>
  </si>
  <si>
    <t xml:space="preserve">Nodrošināt sistemātisku sadarbību ar pašvaldības partneriem infrastruktūras
attīstīšanai
</t>
  </si>
  <si>
    <t>Izpilddirektors</t>
  </si>
  <si>
    <t>Izglītības un sporta nozares attīstības analīze</t>
  </si>
  <si>
    <t>Izglītības iestāžu mājas lapu izveidošana</t>
  </si>
  <si>
    <t>Esošās informācijas atjaunošana par interešu izglītību Ogres novadā</t>
  </si>
  <si>
    <t xml:space="preserve">Internetā pieejama aktuāla informācija par izglītības
iestādēm un aktivitātēm
</t>
  </si>
  <si>
    <t>Pastāvīgi pieejama aktuāla informācija par sporta aktivitātēm</t>
  </si>
  <si>
    <t>Izglītības iestādes</t>
  </si>
  <si>
    <t>Ogres novada Bērnu un jauniešu centrs</t>
  </si>
  <si>
    <t xml:space="preserve">Sadarbība ar izglītības iestādēm ārvalstīs, tai skaitā sadraudzības pilsētu sadarbības programmas
ietvaros
</t>
  </si>
  <si>
    <t>Pieredzes apmaiņas pasākumi</t>
  </si>
  <si>
    <t xml:space="preserve">Izglītības un sporta pārvalde, izglītības
iestādes
</t>
  </si>
  <si>
    <t xml:space="preserve">Aktīva sadarbība un pieredzes apmaiņa starp valsts, pašvaldības, izglītības
un sporta speciālistiem
</t>
  </si>
  <si>
    <t xml:space="preserve">Pašvaldības speciālisti iesaistīti vienotas reģiona un valsts izglītības un sporta politikas
izstrādē un īstenošanā
</t>
  </si>
  <si>
    <t>Izglītības iestāžu resursu (datorkabinetu, angļu val. kabinetu, speciālistu) izmantošana pieaugušo izglītības programmu īstenošanā</t>
  </si>
  <si>
    <t>Esošo izglītības programmu pilnveide, neklātienes pamata un vidējās izglītības programmas īstenošana</t>
  </si>
  <si>
    <t>Nodrošināta iespēja pieaugušajiem iegūt pamata un vidējo izglītību</t>
  </si>
  <si>
    <t xml:space="preserve">Ogres 1.vidusskolas vakara un neklātienes
nodaļa
</t>
  </si>
  <si>
    <t>Ogres novada jauniešu forums</t>
  </si>
  <si>
    <t>Jauniešu līdzdalības prasmju attīstīšana</t>
  </si>
  <si>
    <t xml:space="preserve">Noorganizēts jauniešu forums un izvirzītas prioritātes
nākamajam gadam
</t>
  </si>
  <si>
    <t xml:space="preserve">Noorganizēti 15 vienas dienas semināri novada jauniešiem to kapacitātes stiprināšanai, lai tie turpmāk varētu kvalitatīvi darboties Jauniešu domē, Jauniešu iniciatīvu centrā un
skolēnu pašpārvaldēs
</t>
  </si>
  <si>
    <t>Jauniešu dome</t>
  </si>
  <si>
    <t>Jaunatnes politikas realizēšanas un jauniešu dzīves kvalitātes monitorings</t>
  </si>
  <si>
    <t>Iegūti dati par jauniešu dzīves kvalitāti un apzinātas jaunatnes politikas aktualitātes novadā</t>
  </si>
  <si>
    <t xml:space="preserve">
Jauniešiem aktuālas informācijas apmaiņas sistēmas izveide un attīstīšana
</t>
  </si>
  <si>
    <t>Informācijas nodošanai jauniešiem efektīvi tiek izmantotas sociālās platformas, kā arī jau esošie komunikācijas līdzekļi</t>
  </si>
  <si>
    <t xml:space="preserve">Izglītības un sporta pārvalde, Jauniešu dome, Jauniešu iniciatīvas centrs, Ogres novada Bērnu un jauniešu centrs, jaunatnes organizācijas, Sabiedrisko attiecību nodaļa, Attīstības
departaments
</t>
  </si>
  <si>
    <t>Brīvprātīgā darba programmas izstrāde un ieviešana</t>
  </si>
  <si>
    <t xml:space="preserve">Izveidota sistēma brīvprātīgā darba stundu uzskaitei, notikuši 2 informatīvi pasākumi, kas veicina jauniešu iesaistīšanos
brīvprātīgajā darbā. Sākot ar 2015.gadu, reizi gadā notiek labāko brīvprātīgā darba veicēju un devēju godināšana
</t>
  </si>
  <si>
    <t>Izglītības un sporta pārvalde, Jauniešu dome,
jaunatnes organizācijas, Jauniešu iniciatīvas
centrs</t>
  </si>
  <si>
    <t>Nometņu organizēšana mācību brīvlaikos</t>
  </si>
  <si>
    <t xml:space="preserve">Ogres novada Bērnu un jauniešu centrs, Izglītības un sporta pārvalde, Jauniešu iniciatīvas centrs, izglītības
iestādes
</t>
  </si>
  <si>
    <t>Grantu konkurss jauniešu (18 – 25.g.v.) sociālās uzņēmējdarbības biznesa plānu atbalstam</t>
  </si>
  <si>
    <t xml:space="preserve">Ir izveidots jauniešu biznesa plānu konkurss, kas notiek reizi gadā un tajā piedalās vismaz 20 jaunieši. Katru gadu tiek
atbalstīti 3 - 5 biznesa plāni
</t>
  </si>
  <si>
    <t xml:space="preserve">Ogres Biznesa un Inovāciju Centrs,
Izglītības un sporta pārvalde
</t>
  </si>
  <si>
    <t>Ogres pilsētas gaisa kvalitātes monitorings, izmantojot bioindikācijas metodi</t>
  </si>
  <si>
    <t>Ikgadēji veikts gaisa stāvokļa monitorings.</t>
  </si>
  <si>
    <t>Mācības finanšu plānošanā un vadībā iesaistītajiem speciālistiem</t>
  </si>
  <si>
    <t>Piedalījušies 12 speciālisti gadā</t>
  </si>
  <si>
    <t>Finanšu departaments</t>
  </si>
  <si>
    <t xml:space="preserve">Dalība Latvijas Pašvaldību savienības, Rīgas plānošanas reģiona un citu pašvaldības
darbību regulējošu institūciju aktivitātēs
</t>
  </si>
  <si>
    <t>Pašvaldības attīstības plānošanas dokumenti saskaņoti ar reģiona un valsts plānošanas dokumentiem</t>
  </si>
  <si>
    <t>Izveidots pakalpojums atelpas brīdis</t>
  </si>
  <si>
    <t>Sniegts dienas centra 'Saime'' pakalpojums  vēl 15 personām</t>
  </si>
  <si>
    <t>Radošo darbnīcu izveide vismaz 41 personai ar garīga rakstura traucējumiem</t>
  </si>
  <si>
    <t>AIDS mirušo piemiņas diena, C-hepatīta dienas, Tuberkulozes dienu, HIV testēšanas nedēļa,  atkarīgo un līdzatkarīgo grupas</t>
  </si>
  <si>
    <t>1.1.4</t>
  </si>
  <si>
    <t>1.1.5</t>
  </si>
  <si>
    <t>1.1.6</t>
  </si>
  <si>
    <t>1.1.7</t>
  </si>
  <si>
    <t>1.3.4</t>
  </si>
  <si>
    <t>1.3.5</t>
  </si>
  <si>
    <t>1.3.6</t>
  </si>
  <si>
    <t>1.3.7</t>
  </si>
  <si>
    <t>1.3.8</t>
  </si>
  <si>
    <t>1.3.9</t>
  </si>
  <si>
    <t>1.3.10</t>
  </si>
  <si>
    <t>1.3.11</t>
  </si>
  <si>
    <t>1.4.4</t>
  </si>
  <si>
    <t>Labiekārtota Ezīša skulptūra Ogres pilsētā, Meža prospektā</t>
  </si>
  <si>
    <t>2.1.4</t>
  </si>
  <si>
    <t>2.3.4</t>
  </si>
  <si>
    <t>Izveidota vismaz viena jauna apsaimniekošanas organizācija Suntažu pagastā</t>
  </si>
  <si>
    <t>Visu pašvaldības komunālo iestāžu un struktūrvienību nodrošinājums ar kvalificētiem speciālistiem</t>
  </si>
  <si>
    <t xml:space="preserve"> Pašvaldības informatīvajā izdevumā un mājaslapā un apsaimniekotāja mājaslapā nodrošināta informācijas pieejamību par energoefektivitātes paaugstināšanas jautājumiem </t>
  </si>
  <si>
    <t>Veikta  peldvietas pie Ogres vecupes tīrīšana</t>
  </si>
  <si>
    <t>Ķeipenē iesakta dabas takas izveide Ķeipenes muižas parkā un pieguļošajā Valsts mežu teritorijā</t>
  </si>
  <si>
    <t>P/A "Ogres namsaimnieks"</t>
  </si>
  <si>
    <t>3.2.4</t>
  </si>
  <si>
    <t>3.2.5</t>
  </si>
  <si>
    <t>3.2.6</t>
  </si>
  <si>
    <t>3.2.7</t>
  </si>
  <si>
    <t>3.2.8</t>
  </si>
  <si>
    <t>3.2.9</t>
  </si>
  <si>
    <t>3.2.10</t>
  </si>
  <si>
    <t>3.2.11</t>
  </si>
  <si>
    <t>3.2.12</t>
  </si>
  <si>
    <t>3.1.4</t>
  </si>
  <si>
    <t>3.1.5</t>
  </si>
  <si>
    <t>3.1.6</t>
  </si>
  <si>
    <t>3.1.7</t>
  </si>
  <si>
    <t>3.1.8</t>
  </si>
  <si>
    <t>3.1.10</t>
  </si>
  <si>
    <t>3.1.11</t>
  </si>
  <si>
    <t>3.1.12</t>
  </si>
  <si>
    <t>PII bērnu dalība pasākumā "Kopā jautrāk"</t>
  </si>
  <si>
    <t>Katru gadu apmeklēti kursi par "Kompetenču pieeju mācību procesā"</t>
  </si>
  <si>
    <t>Izglītības iestāžu darbinieku kursu apmeklēšana atbilstoši specialitātēm.</t>
  </si>
  <si>
    <t>Veikti ugunsdrošības pasākumi atbilstoši VUGD aktiem. 1.stāvā mākslas nodaļas klasēs uzstādīti dūmu detektori.</t>
  </si>
  <si>
    <t>Veikta skatuves aizkaru apstrāde ar pretaizdegšanās līdzekli,Iekšējās ugunsdzēsības sistēmas krānu, šļūteņu un stobru nomaiņa</t>
  </si>
  <si>
    <t>Paaugstināta vidusskolas skolēnu konkurētspēja saņemot papildus kvalifikācijas dokumentus</t>
  </si>
  <si>
    <t>Iegādāts sporta inventārs Ogres Basketbola skolai</t>
  </si>
  <si>
    <t>Sniegts atbalsts sportistiem, sporta komandām un sporta biedrībām</t>
  </si>
  <si>
    <t>Sniegts atbalsts izglītojamo individuālo kompetenču attīstībai</t>
  </si>
  <si>
    <t>Organizētas lekcijas un darba grupas skolēnu vecākiem, izglītības, audzināšana un psiholoģijas jautājumos</t>
  </si>
  <si>
    <t xml:space="preserve">Organizētas skolēnu vecāku konferences produktīvākas un jēgpilnākas sadarbības nodrošināšanai, </t>
  </si>
  <si>
    <t>Madlienas pagasta sabiedrība ir izmantojusi izglītības iestādes infrastruktūru izglītojošām aktivitātēm</t>
  </si>
  <si>
    <t>Sniegta informācija vecākiem par iestādes ikdienas darbu</t>
  </si>
  <si>
    <t>Stiprināta ģimenes un iestādes sadarbība</t>
  </si>
  <si>
    <t>Atīstīta STEM pulciņu pieejamība pilsētā</t>
  </si>
  <si>
    <t>Izveidota materiāltehnikā bāze mūsdienīgas jauniešu neformālās un interešu izglītības programmu realizēšanas nodrošināšanai</t>
  </si>
  <si>
    <t>4.1.4</t>
  </si>
  <si>
    <t>4.1.5</t>
  </si>
  <si>
    <t>4.1.6</t>
  </si>
  <si>
    <t>4.1.7</t>
  </si>
  <si>
    <t>4.1.8</t>
  </si>
  <si>
    <t>4.1.9</t>
  </si>
  <si>
    <t>4.1.10</t>
  </si>
  <si>
    <t>4.1.11</t>
  </si>
  <si>
    <t>4.1.12</t>
  </si>
  <si>
    <t>4.1.13</t>
  </si>
  <si>
    <t>4.1.14</t>
  </si>
  <si>
    <t>4.1.15</t>
  </si>
  <si>
    <t>4.1.16</t>
  </si>
  <si>
    <t>4.1.17</t>
  </si>
  <si>
    <t>4.1.18</t>
  </si>
  <si>
    <t>4.1.19</t>
  </si>
  <si>
    <t>4.1.20</t>
  </si>
  <si>
    <t>4.1.21</t>
  </si>
  <si>
    <t>4.1.22</t>
  </si>
  <si>
    <t>4.1.23</t>
  </si>
  <si>
    <t>4.1.24</t>
  </si>
  <si>
    <t>4.2.4</t>
  </si>
  <si>
    <t>4.2.5</t>
  </si>
  <si>
    <t>4.3.4</t>
  </si>
  <si>
    <t>4.3.5</t>
  </si>
  <si>
    <t>4.3.6</t>
  </si>
  <si>
    <t>4.3.7</t>
  </si>
  <si>
    <t>4.3.8</t>
  </si>
  <si>
    <t>4.3.9</t>
  </si>
  <si>
    <t>4.3.10</t>
  </si>
  <si>
    <t>4.3.11</t>
  </si>
  <si>
    <t>4.3.12</t>
  </si>
  <si>
    <t>4.3.13</t>
  </si>
  <si>
    <t>4.3.14</t>
  </si>
  <si>
    <t>4.3.15</t>
  </si>
  <si>
    <t>4.3.16</t>
  </si>
  <si>
    <t>4.3.17</t>
  </si>
  <si>
    <t>4.3.18</t>
  </si>
  <si>
    <t>4.3.19</t>
  </si>
  <si>
    <t>4.4.4</t>
  </si>
  <si>
    <t>4.4.5</t>
  </si>
  <si>
    <t>4.4.6</t>
  </si>
  <si>
    <t>4.4.7</t>
  </si>
  <si>
    <t>4.4.8</t>
  </si>
  <si>
    <t>4.4.9</t>
  </si>
  <si>
    <t>4.4.10</t>
  </si>
  <si>
    <t>4.4.11</t>
  </si>
  <si>
    <t>4.4.12</t>
  </si>
  <si>
    <t>4.4.13</t>
  </si>
  <si>
    <t>4.4.14</t>
  </si>
  <si>
    <t>4.4.15</t>
  </si>
  <si>
    <t>4.4.16</t>
  </si>
  <si>
    <t>4.5.4</t>
  </si>
  <si>
    <t>4.5.5</t>
  </si>
  <si>
    <t>4.5.6</t>
  </si>
  <si>
    <t>4.5.7</t>
  </si>
  <si>
    <t>4.5.8</t>
  </si>
  <si>
    <t>4.5.9</t>
  </si>
  <si>
    <t>4.5.10</t>
  </si>
  <si>
    <t>4.5.11</t>
  </si>
  <si>
    <t>4.5.12</t>
  </si>
  <si>
    <t>4.5.13</t>
  </si>
  <si>
    <t>4.5.14</t>
  </si>
  <si>
    <t>4.5.15</t>
  </si>
  <si>
    <t>4.5.16</t>
  </si>
  <si>
    <t>4.5.17</t>
  </si>
  <si>
    <t>4.5.18</t>
  </si>
  <si>
    <t>4.5.19</t>
  </si>
  <si>
    <t>4.5.20</t>
  </si>
  <si>
    <t>4.5.21</t>
  </si>
  <si>
    <t>4.5.22</t>
  </si>
  <si>
    <t>4.5.23</t>
  </si>
  <si>
    <t>4.5.24</t>
  </si>
  <si>
    <t>Veikta izpēte rekriācijas vietas izveidei  Krapes muižas parkā</t>
  </si>
  <si>
    <t>Apzināts valsts un vietējas nozīmes kultūras pieminekļu stāvoklis, apkopota informācija</t>
  </si>
  <si>
    <t>Madlienas bibliotēkā iegādāts portatīvais dators, personālais dators, skeneris, printeris A3 izdrukai.</t>
  </si>
  <si>
    <t>Veikta Ķeipenes tautas nama senioru deju kolektīva tērpu komplektu atjaunošana</t>
  </si>
  <si>
    <t>Veikta Ogres kultūras centra kolektīvu tērpu komplektu atjaunošana</t>
  </si>
  <si>
    <t>Veikta Lauberes kultūras nama kolektīvu tērpu komplektu atjaunošana</t>
  </si>
  <si>
    <t>Veikta Madlienas kultūras nama kolektīvu tērpu komplektu atjaunošana</t>
  </si>
  <si>
    <t>Veikta Ogresgala un Ciemupes kolektīvu tērpu komplektu atjaunošana</t>
  </si>
  <si>
    <t>Veikta Suntažu kultūras nama kolektīvu tērpu komplektu atjaunošana</t>
  </si>
  <si>
    <t>Veikta Taurupes tautas nama kolektīvu tērpu komplektu atjaunošana</t>
  </si>
  <si>
    <t>Iegādātas rotaslietas -bruņurupuču saktas ar važiņām folkloras kopai SAULE, 10gb</t>
  </si>
  <si>
    <t>Organiēts Ķeipenes mākslinieku plenērs</t>
  </si>
  <si>
    <t xml:space="preserve"> Veikta brīvprātīgo iesaiste kultūras pasākumu organizēšanā un OKC ikdienas darbā </t>
  </si>
  <si>
    <t>Izglītības (t.sk. pirmskolas) iestādēs, galvenokārt lauku pagastos noorganizēti izglītojoši pasākumi par kartības un drošības jautājumiem</t>
  </si>
  <si>
    <t xml:space="preserve">Sniegta praktiska palīdzība jauniešu un sabiedriskajām organizācijām dažādu aktivitāšu par kārtības un drošības jautājumiem organizēšanā. </t>
  </si>
  <si>
    <t>Izveidota vismaz viena partnerība pašvaldības un citu organizāciju īstenotajos projektos</t>
  </si>
  <si>
    <t>Digitalizēts būvvaldes arhīvs</t>
  </si>
  <si>
    <t>Pašvaldības informatīvaja izdevumā un mājaslapā pastāvīgi pieejama vispusīga informācija par lauku teritoriju aktivitātēm</t>
  </si>
  <si>
    <t>7.3.4</t>
  </si>
  <si>
    <t>7.3.5</t>
  </si>
  <si>
    <t>7.2.5</t>
  </si>
  <si>
    <t>7.2.6</t>
  </si>
  <si>
    <t>7.2.7</t>
  </si>
  <si>
    <t>7.1.4</t>
  </si>
  <si>
    <t>7.1.5</t>
  </si>
  <si>
    <t>7.1.6</t>
  </si>
  <si>
    <t>7.1.7</t>
  </si>
  <si>
    <t>7.1.8</t>
  </si>
  <si>
    <t>7.1.9</t>
  </si>
  <si>
    <t>7.1.10</t>
  </si>
  <si>
    <t>5.1.4</t>
  </si>
  <si>
    <t>5.1.5</t>
  </si>
  <si>
    <t>5.1.6</t>
  </si>
  <si>
    <t>5.1.7</t>
  </si>
  <si>
    <t>5.1.8</t>
  </si>
  <si>
    <t>5.1.9</t>
  </si>
  <si>
    <t>5.1.10</t>
  </si>
  <si>
    <t>5.1.11</t>
  </si>
  <si>
    <t>5.1.12</t>
  </si>
  <si>
    <t>5.1.13</t>
  </si>
  <si>
    <t>5.1.14</t>
  </si>
  <si>
    <t>5.1.15</t>
  </si>
  <si>
    <t>5.1.16</t>
  </si>
  <si>
    <t>5.1.17</t>
  </si>
  <si>
    <t>5.1.18</t>
  </si>
  <si>
    <t>5.1.19</t>
  </si>
  <si>
    <t>5.1.20</t>
  </si>
  <si>
    <t>5.2.4</t>
  </si>
  <si>
    <t>5.2.5</t>
  </si>
  <si>
    <t>5.2.6</t>
  </si>
  <si>
    <t>5.2.7</t>
  </si>
  <si>
    <t>5.3.2</t>
  </si>
  <si>
    <t>5.3.4</t>
  </si>
  <si>
    <t>5.3.5</t>
  </si>
  <si>
    <t>5.3.6</t>
  </si>
  <si>
    <t>5.3.7</t>
  </si>
  <si>
    <t>5.3.8</t>
  </si>
  <si>
    <t>5.3.9</t>
  </si>
  <si>
    <t>5.3.10</t>
  </si>
  <si>
    <t>5.3.11</t>
  </si>
  <si>
    <t>5.3.12</t>
  </si>
  <si>
    <t>5.3.13</t>
  </si>
  <si>
    <t>5.3.14</t>
  </si>
  <si>
    <t>5.3.15</t>
  </si>
  <si>
    <t>5.3.16</t>
  </si>
  <si>
    <t>5.3.17</t>
  </si>
  <si>
    <t>5.3.18</t>
  </si>
  <si>
    <t>5.3.19</t>
  </si>
  <si>
    <t>5.3.20</t>
  </si>
  <si>
    <t>5.3.21</t>
  </si>
  <si>
    <t>5.3.22</t>
  </si>
  <si>
    <t>5.3.23</t>
  </si>
  <si>
    <t>5.4.2</t>
  </si>
  <si>
    <t>6.2.1</t>
  </si>
  <si>
    <t>Ogres novada ainavu arhitekts</t>
  </si>
  <si>
    <t xml:space="preserve">Ogres novada uzņēmējdarbības attīstības plāna izstrāde </t>
  </si>
  <si>
    <t>Izstrādāts Ogres novada uzņēmējdarbības attīstības plāns 2015. - 2017. gadam</t>
  </si>
  <si>
    <r>
      <rPr>
        <sz val="10"/>
        <color indexed="10"/>
        <rFont val="Arial"/>
        <family val="2"/>
      </rPr>
      <t>Attīstības departaments</t>
    </r>
    <r>
      <rPr>
        <sz val="10"/>
        <color indexed="8"/>
        <rFont val="Arial"/>
        <family val="2"/>
      </rPr>
      <t xml:space="preserve">, Ogres biznesa un inovāciju
centrs
</t>
    </r>
  </si>
  <si>
    <t>Ogres novada saistošo noteikumu pilnveide nodokļu
un nodevu piemērošanai</t>
  </si>
  <si>
    <t xml:space="preserve">Novada tūrisma attīstībai esošo un nepieciešamo resursu izvērtējums </t>
  </si>
  <si>
    <t xml:space="preserve">Ogres novada tūrisma informācijas
centrs
</t>
  </si>
  <si>
    <t>Veicināt dubultā (rezerves) elektrības pieslēguma izveide Pārogrē</t>
  </si>
  <si>
    <t>Tiek veicināta dubultā (rezerves) elektrības pieslēguma izveide Pārogrē</t>
  </si>
  <si>
    <t>Veikt grants ceļu uzturēšanu atbilstoši vietējās uzņēmējdarbības prasībām</t>
  </si>
  <si>
    <t>Veikta grants ceļu uzturēšanu atbilstoši vietējās uzņēmējdarbības prasībām</t>
  </si>
  <si>
    <t>2.1.5</t>
  </si>
  <si>
    <t>2.1.6</t>
  </si>
  <si>
    <t>2.1.7</t>
  </si>
  <si>
    <t>Veicināt lauku uzņēmējdarbību veicinot uzņēmējdarbību Madlienas pagastā</t>
  </si>
  <si>
    <t>Veikta Madlienas uzņēmējdarbības atbalsta projekta I kārta</t>
  </si>
  <si>
    <t>Madlienas centra teritorijas revitalizācija</t>
  </si>
  <si>
    <t>Veikta Madlienas centra teritorijas revitalizācija</t>
  </si>
  <si>
    <t>2.2.4</t>
  </si>
  <si>
    <t xml:space="preserve">Investoru piesaistes plāna izstrāde un realizācija </t>
  </si>
  <si>
    <t>Ogres Biznesa un inovāciju centrs</t>
  </si>
  <si>
    <t xml:space="preserve">Sekmēt novada amatnieku prasmju popularizēšanu un izmantošanu tūrisma un radošo industriju piedāvājuma veidošanā </t>
  </si>
  <si>
    <t xml:space="preserve">Pašvaldībai valdījumā esošo publisko ūdenskrātuvju rekultivācija un zivsaimnieciskā izmantošana </t>
  </si>
  <si>
    <t>2.3.5</t>
  </si>
  <si>
    <t>2.3.6</t>
  </si>
  <si>
    <t>2.3.7</t>
  </si>
  <si>
    <t xml:space="preserve">Uzlabot ceļu un ielu uzturēšanas darbu plānošanas un veikšanas kvalitāti uz pašvaldības ceļiem un ielām </t>
  </si>
  <si>
    <t>3.2.13</t>
  </si>
  <si>
    <t xml:space="preserve">Uzlabota ceļu un ielu uzturēšanas darbu plānošanas un veikšanas kvalitāte uz pašvaldības ceļiem un ielām </t>
  </si>
  <si>
    <t xml:space="preserve">Uzlabot pašvaldības saistošo noteikumu par atkritumu apsaimniekošanu administrēšanu un kontroli </t>
  </si>
  <si>
    <t>3.2.14</t>
  </si>
  <si>
    <t xml:space="preserve">Uzlaboa kontrole par pašvaldības saistošo noteikumu par atkritumu apsaimniekošanu administrēšanu </t>
  </si>
  <si>
    <t>3.2.15</t>
  </si>
  <si>
    <t>Veicināt Ogres novadā mirušo dzīvnieku pienācīgu apglabāšanu</t>
  </si>
  <si>
    <t>Ogres novadā mirušie dzīvnieki tiek apglabāti atbilstoši visām prasībām</t>
  </si>
  <si>
    <t>Risku pārvalde</t>
  </si>
  <si>
    <t>Atbalsta sistēmas izveide jaunajiem pedagogiem un
izglītības iestādēm nepieciešamo mācību priekšmetu pedagogiem</t>
  </si>
  <si>
    <t>4.1.25</t>
  </si>
  <si>
    <t xml:space="preserve">Izstrādāta sistēma jauno un citu pedagogu atbalstam, jaunajiem
pedagogiem piesaistīts mentors
</t>
  </si>
  <si>
    <t xml:space="preserve">Koncepcijas "Ogres novada unikālie kultūras pasākumi" izstrāde </t>
  </si>
  <si>
    <t>5.3.24</t>
  </si>
  <si>
    <t>Izstrādāti 2-3 Ogres novada atpazīstamību veicinošu pasākumu projekti</t>
  </si>
  <si>
    <t>Īstenot Dabas aizsardzības plānos (DAP) ietvertos pasākumus</t>
  </si>
  <si>
    <t>Sarunu procedūras ar atbildīgajām valsts institūcijām par pašvaldības teritorijā esošo ĪADT apsaimniekošanas un uzraudzības sistēmas izveidi</t>
  </si>
  <si>
    <t>6.3.2</t>
  </si>
  <si>
    <t>6.3.3</t>
  </si>
  <si>
    <t>Izveidota ĪADT “Ogres upes ieleja” apsaimniekošanas organizācija</t>
  </si>
  <si>
    <t xml:space="preserve">Nekustamo īpašumu pārvaldības nodrošināšana </t>
  </si>
  <si>
    <t>7.1.11</t>
  </si>
  <si>
    <t>Uzturēt datu bāzi, nodrošināt nekustāmo īpašumu pārvaldi</t>
  </si>
  <si>
    <t xml:space="preserve">Vienotu pamatprincipu ieviešana personāla vadībā pašvaldībā </t>
  </si>
  <si>
    <t>7.1.12</t>
  </si>
  <si>
    <t>Ieviesta personālvadības sistēma arī pagastu pārvaldēs</t>
  </si>
  <si>
    <t>Administratīvais departaments</t>
  </si>
  <si>
    <t xml:space="preserve"> Kvalitatīvu IKT ieviešana pedagoģiskā procesa nodrošināšanai vispārējās izglītības iestādēs </t>
  </si>
  <si>
    <t xml:space="preserve"> Iegādāti 10 portatīvie un 4 stacionārie datori Taurupes pamatskolai un tās filiālēm </t>
  </si>
  <si>
    <t>2019 - 2020</t>
  </si>
  <si>
    <t>Taurupes pamatskola un fililāles</t>
  </si>
  <si>
    <t>Taurupes pamatskolas un tās filiāļu mācību kabinetu labiekārtošana un mācību līdzekļu iegāde</t>
  </si>
  <si>
    <t xml:space="preserve">Iegādāti datori skolotājiem, mācību līdzekļi pilnīgu apmācāmas programmas pilnīgas apguves
nodrošināšanai, kā arī klašu aprīkojums un mēbeles
</t>
  </si>
  <si>
    <t>3000.00</t>
  </si>
  <si>
    <t>5000.00</t>
  </si>
  <si>
    <t>11000.00</t>
  </si>
  <si>
    <t>Taurupes pamatskola un tās filiāles</t>
  </si>
  <si>
    <t xml:space="preserve">Uzstādītas apmales hokeja
laukumam, iegādāts konteiners sporta laukuma inventāra glabāšanai, iegādātas slēpes un slidas Taurupes pamatskolai un tās
filiālēm
</t>
  </si>
  <si>
    <t>3500.00</t>
  </si>
  <si>
    <t>1500.00</t>
  </si>
  <si>
    <t>4.3.20</t>
  </si>
  <si>
    <t>4.3.21</t>
  </si>
  <si>
    <t>Lekcijas bērniem un mūžizglītība pieaugušajiem</t>
  </si>
  <si>
    <t>Vecāku izglītošana bērnu audzināšanā, vispusīgas personības veidošanā.</t>
  </si>
  <si>
    <t>240.00</t>
  </si>
  <si>
    <t>720.00</t>
  </si>
  <si>
    <t>pastāvīgi</t>
  </si>
  <si>
    <t>4.4.17</t>
  </si>
  <si>
    <t>Jauniešu pašizaugsmes programmas AWARD īstenošna</t>
  </si>
  <si>
    <t>Karjeras atbalsta pasākumi skolēniem</t>
  </si>
  <si>
    <t>Individuālās programmas izveidošana, izpilde, saliedēšanās pasākumi, apmācības</t>
  </si>
  <si>
    <t>400.00</t>
  </si>
  <si>
    <t>1200.00</t>
  </si>
  <si>
    <t>ekskursijas, lekcijas, prakstiskās nodarbības</t>
  </si>
  <si>
    <t>500.00</t>
  </si>
  <si>
    <t>4.1.26</t>
  </si>
  <si>
    <t xml:space="preserve">Informāciju tehnoloģiju attīstības projekta izstrāde un ieviešana VPII
 </t>
  </si>
  <si>
    <t>Iegādāta datortehnika- kopētājs, VPII „Dzipariņš”</t>
  </si>
  <si>
    <t>VPII "Dzīpariņš"</t>
  </si>
  <si>
    <t>Fiziski un morāli novecojušo pirmsskolas izglītības iestāžu mēbeļu un aprīkojuma atjaunošana</t>
  </si>
  <si>
    <t>4.3.22</t>
  </si>
  <si>
    <t>4.3.23</t>
  </si>
  <si>
    <t>Materiāli tehniskās bāzes atjaunošana VPII „Dzīpariņš”</t>
  </si>
  <si>
    <t>4.1.27</t>
  </si>
  <si>
    <t>4.1.28</t>
  </si>
  <si>
    <t xml:space="preserve">Izveidota interaktīva klase Ogres sākumskolā, iegādājoties 30 planšetdatorus, iekārtojot telpas, nodrošinot atbilstošas
mēbeles
</t>
  </si>
  <si>
    <t>Iegādātas interaktīvās sistēmas un datortehnika, kā arī ierīkots bezvadu interneta pieslēgums VPII „Saulīte”</t>
  </si>
  <si>
    <t>VPII "Saulīte"</t>
  </si>
  <si>
    <t>Sporta inventāra iegāde un aprīkojuma pilnveide profesionālās ievirzes sporta iestādēs</t>
  </si>
  <si>
    <t>Aprīkojuma pilnveide profesionālās ievirzes sporta iestādēs</t>
  </si>
  <si>
    <t>4.3.24</t>
  </si>
  <si>
    <t>4.3.25</t>
  </si>
  <si>
    <t>4.3.26</t>
  </si>
  <si>
    <t>4.3.27</t>
  </si>
  <si>
    <t>4.3.28</t>
  </si>
  <si>
    <t>4.3.29</t>
  </si>
  <si>
    <t>4.3.30</t>
  </si>
  <si>
    <t>4.3.31</t>
  </si>
  <si>
    <t>4.3.32</t>
  </si>
  <si>
    <t>4.3.33</t>
  </si>
  <si>
    <t>4.3.34</t>
  </si>
  <si>
    <t>4.3.35</t>
  </si>
  <si>
    <t>4.3.36</t>
  </si>
  <si>
    <t>4.3.37</t>
  </si>
  <si>
    <t xml:space="preserve">Ogres novada Sporta centra sporta hallē (Ogrē, Skolas ielā 21) uzstādīta speciālā konstrukcija ar tīklu, kas paredzēta mešanas disciplīnu sportistiem
</t>
  </si>
  <si>
    <t xml:space="preserve">Ogres novada Sporta centra trenažieru zālē (Ogrē, Skolas ielā 12) iegādāti un uzstādīti jauni trenažieri
</t>
  </si>
  <si>
    <t>Logu tonēšana pret sauli sporta centra zālē Skolas ielā 12</t>
  </si>
  <si>
    <t>Tribīņu grīdas krāsošana un solu atjaunošana Skolas ielā 12</t>
  </si>
  <si>
    <t>Dušu remonts Skolas ielā 12</t>
  </si>
  <si>
    <t>Aizsargtīklu iegāde un uzstādīšana sporta zālē Skolas ielā 12</t>
  </si>
  <si>
    <t>Aizsargtīklu iegāde un uzstādīšana pludmanles volejbola laukumiem Skolas ielā 21</t>
  </si>
  <si>
    <t>Radiatoru nomaiņa zem tribīnēm hallē Skolas ielā 21</t>
  </si>
  <si>
    <t xml:space="preserve">Durvju nomaiņa ģērbtuvēs un dušās hallē Skolas ielā 21 </t>
  </si>
  <si>
    <t>Basketbola grozu nomaiņa sporta zālē Skolas ielā 12</t>
  </si>
  <si>
    <t>Mehāniskas karogu pacelšanas sistēmas ierīkošana hallē Skolas ielā 21</t>
  </si>
  <si>
    <t>Traktortehnikas iegāde dabīgā futbola laukuma uzkopšanai</t>
  </si>
  <si>
    <t>Lapu savācēja iegāde</t>
  </si>
  <si>
    <t>Tālākizglītības kursu un semināru organizēšana pedagoģiskajiem darbiniekiem</t>
  </si>
  <si>
    <t>Ogres Mākslas skolas pedagogu un skolēnu dalība konkursos, radošo darbu izstādēs, pieredzes apmaiņa Latvijā un ārzemēs</t>
  </si>
  <si>
    <t>Ogres Mākslas skolas tehnisko darbinieku kvalifikācijas paaugstināšana</t>
  </si>
  <si>
    <t>Ogres Mākslas skolas publiski pieejamas informācijas un datu bāzes pilnveide</t>
  </si>
  <si>
    <t>Ogres Māksla sskolas informācijas tehnoloģiju ieviešana profesionālās ievirzes izglītības iestādēs</t>
  </si>
  <si>
    <t>Ogres Māksla skolas mājas lapas pilnveidošana</t>
  </si>
  <si>
    <t>Tiks noorganizēti 4 profesionālās pilnveides kursi gadā</t>
  </si>
  <si>
    <t xml:space="preserve">Ogres Mākslas skola
</t>
  </si>
  <si>
    <t>Pedagogi un skolēni piedalīsies konkursos, radošo darbu skatēs, pieredzes apmaiņas pasākumos</t>
  </si>
  <si>
    <t>Tiks organizētas radošo darbu skates un izstādes</t>
  </si>
  <si>
    <t>Tiks nodrošināta Ogres Māksla skolas informācijas pieejamība interneta resursos.</t>
  </si>
  <si>
    <t xml:space="preserve">Tiks iegādāti 6 jauni datori Ogres Mākslas skolas mācību priekšmeta
„Datorgrafika” apguvei </t>
  </si>
  <si>
    <t>Tiks iegād'ti 5 projektori mācību procesa nodrošināšanai Ogres Mākslas skolā</t>
  </si>
  <si>
    <t>Tiks uzlabota Ogres Mākslas skolas mājas lapa</t>
  </si>
  <si>
    <t>4.1.29</t>
  </si>
  <si>
    <t>4.1.30</t>
  </si>
  <si>
    <t>4.1.31</t>
  </si>
  <si>
    <t>4.1.32</t>
  </si>
  <si>
    <t>4.1.33</t>
  </si>
  <si>
    <t>4.1.34</t>
  </si>
  <si>
    <t>4.1.35</t>
  </si>
  <si>
    <t>4.1.36</t>
  </si>
  <si>
    <t>Ogres Māksla skolas mākslas dienu organizēšana Ogrē</t>
  </si>
  <si>
    <t>Skolēnu un pedagogu mācību ekskursiju, konkursu un pieredzes apmaiņas braucienu organizēšana</t>
  </si>
  <si>
    <t>Atbalsta sistēmas izveide un nolikuma izstrāde bērnu un jauniešu dalībai sacensībās, konkursos un projektos</t>
  </si>
  <si>
    <t>4.3.38</t>
  </si>
  <si>
    <t>4.3.39</t>
  </si>
  <si>
    <t>4.3.40</t>
  </si>
  <si>
    <t>Tiks nooerganizēta novada mākslinieku un audzēkņu tikšanās, izstāde, bērniem un jauniešiem nodrošināta iespēja piedalīties aktīva un radoša procesa norisē, novada kultūras un mākslas apzināšanā</t>
  </si>
  <si>
    <t>Tiks noorganizētas pedagogu un skolēnu mācību ekskursijas, konkursi, festivāli un pieredzes apmaiņas braucieni</t>
  </si>
  <si>
    <t>Tiks organizēta bērnu un jauniešu dalība dažādos konkursos, sacensībās un projektos</t>
  </si>
  <si>
    <t>Tiks izveidots Ogres novada profesionālās pinveides metodiskais centrs un ieviesta Ogres Mākslas skolā racionāli un efektīvi izmantoti resursi, paaugstinot visu vecumu cilvēku aktivitāti mūžizglītības procesā</t>
  </si>
  <si>
    <t>Ogres Mākslas skola</t>
  </si>
  <si>
    <t>4.4.18</t>
  </si>
  <si>
    <t>4.5.25</t>
  </si>
  <si>
    <t>4.5.26</t>
  </si>
  <si>
    <t>4.5.27</t>
  </si>
  <si>
    <t>Tiks noorganizētas nometnēs pbērniem un jjauniešiem mācību brīvlaikā</t>
  </si>
  <si>
    <t xml:space="preserve">Skolēnu solu komplektu pakāpeniska nomaiņa
Suntažu vidusskolā
</t>
  </si>
  <si>
    <t xml:space="preserve">Sporta ģērbtuvju labiekārtošana Suntažu
vidusskolā
</t>
  </si>
  <si>
    <t xml:space="preserve">Dabaszinātņu kabinetu labiekārtošana, materiālās un metodiskās bāzes pilnveidošana pamatizglītības programmas īstenošanai
</t>
  </si>
  <si>
    <t>„Blaumaņu” ēkas telpu pielāgošana Suntažu vidusskolas karjeras nodarbību norisei (karjeras konsultats, programma "Esi īderis", u.c.)</t>
  </si>
  <si>
    <t>4.3.41</t>
  </si>
  <si>
    <t>4.3.42</t>
  </si>
  <si>
    <t>4.3.43</t>
  </si>
  <si>
    <t>4.3.44</t>
  </si>
  <si>
    <t xml:space="preserve">Iegādāti jauni regulējami skolēnu galdi un krēsli 4
kabinetiem
</t>
  </si>
  <si>
    <t>Iegādāti skapīši un soliņi</t>
  </si>
  <si>
    <t>Atbilstošas  dabaszinību standarta prasību nodrošināšanas iespējas Ogres 1.vidusskolā un Suntažu vidusskolā</t>
  </si>
  <si>
    <t>Iekārtoti kabineti nodarbību norisei, mēbeles, siena krāsojums, grīdas segums, logu maiņa</t>
  </si>
  <si>
    <t>Suntažu vidusskola</t>
  </si>
  <si>
    <t>Pagastu pārvaldes</t>
  </si>
  <si>
    <t>OBIC</t>
  </si>
  <si>
    <t>Ogres novada kulturas centrs</t>
  </si>
  <si>
    <t>Ogres novada vides speciālists un pagastu pārvaldes</t>
  </si>
  <si>
    <t>_05.30011</t>
  </si>
  <si>
    <t>_07.4501</t>
  </si>
  <si>
    <t>DI finansējums, 10.70015</t>
  </si>
  <si>
    <t>Nav vēl piešķirts</t>
  </si>
  <si>
    <t>_04.51007</t>
  </si>
  <si>
    <t>10.70001 Sociālais dienests</t>
  </si>
  <si>
    <t>10.4001 Atbalsts ģimenēm ar bērniem</t>
  </si>
  <si>
    <t>10.40003 Sociālā dienesta asistentu pakalpojumi</t>
  </si>
  <si>
    <t>10.70010 Sabiedriskās organizācijas</t>
  </si>
  <si>
    <t>04.11101 Uzņēmējdarbības attīstības veicināšana</t>
  </si>
  <si>
    <t>06.60012 Pašvaldību teritoriju labiekārtošana</t>
  </si>
  <si>
    <t>05.1007 Koncesija atkritumu apsaimniekošana</t>
  </si>
  <si>
    <t>04.11103 Informatīvi pasākumi uzņēmējiem</t>
  </si>
  <si>
    <t>06.60001 Mājokļu apsaimniekošana</t>
  </si>
  <si>
    <t>01.100 Izpildvaras un likumdošanas varas institūcijas</t>
  </si>
  <si>
    <t>06.60007 Īpašumu uzmērīšanai un ierakstīšanai Zemesgrāmatā</t>
  </si>
  <si>
    <t>06.300 Ūdensapgāde</t>
  </si>
  <si>
    <t>06.60003 Kapu saimniecība</t>
  </si>
  <si>
    <t>06.2001 Teritoriju attīstībai (projektēšanai)</t>
  </si>
  <si>
    <t>05.4001 Bioloģiskās daudzveicības un ainavas saglabāšana</t>
  </si>
  <si>
    <t>06.60012 Pašvaldības teritoriju labiekārtošana</t>
  </si>
  <si>
    <t>04.510 Autotransports</t>
  </si>
  <si>
    <t>05.100 Atkritumu apsaimniekošana</t>
  </si>
  <si>
    <t>Izglītības iestāžu budžeti</t>
  </si>
  <si>
    <t>09.8101 Pārējā izglītības vadība</t>
  </si>
  <si>
    <t>09.820 Pārējā citur nekasificētā izglītība</t>
  </si>
  <si>
    <t>09.5106 Madlienas mūzikas un mākslas skola</t>
  </si>
  <si>
    <t>09.21906 Madlienas vidusskola</t>
  </si>
  <si>
    <t>09.21901 Ogres 1.vidusskola</t>
  </si>
  <si>
    <t>09.5102 Basketbola skola</t>
  </si>
  <si>
    <t>09.5105 Bērnu un jauniešu centrs</t>
  </si>
  <si>
    <t>09.5104 Māksls skola</t>
  </si>
  <si>
    <t>09.5101 Sporta centrs</t>
  </si>
  <si>
    <t>09.21904 Ogresgala pamatskola</t>
  </si>
  <si>
    <t>09.21908 Suntažu vidusskola</t>
  </si>
  <si>
    <t>09.21907 Taurupes pamatskola</t>
  </si>
  <si>
    <t>09.10003 PII "Dzīpariņš"</t>
  </si>
  <si>
    <t>09.10008 PII "Riekstiņš"</t>
  </si>
  <si>
    <t>09.10005 PII "Saulīte"</t>
  </si>
  <si>
    <t>09.10007 PII "Strautiņš"</t>
  </si>
  <si>
    <t>09.10009 PII "Taurenītis"</t>
  </si>
  <si>
    <t>09.10004 PII "Zelta Sietiņš"</t>
  </si>
  <si>
    <t>09.211 Sākumskolas (ISCED-97 1.līmenis)</t>
  </si>
  <si>
    <t>08.2101 Bibliotēkas</t>
  </si>
  <si>
    <t>08.2304 P/A "Ogres kultūras centrs"</t>
  </si>
  <si>
    <t>08.2304 P/A "Ogres kultūras centrs", 08.29004 Dalība dziesmu un deju svētkos</t>
  </si>
  <si>
    <t>08.2304 P/A "Ogres kultūras centrs", 08.29001 Kultūras aktivitātes, pasākumi</t>
  </si>
  <si>
    <t>08.2202 Vēstures un mākslas muzejs</t>
  </si>
  <si>
    <t>08.2202 Vēstures un mākslas muzejs, KKF</t>
  </si>
  <si>
    <t>08.2301 Kultūras centri - tautas nami</t>
  </si>
  <si>
    <t>05.4001 Bioloģiskās daudzveidības un ainavas aizsardzība</t>
  </si>
  <si>
    <t>03.110 Pašvaldības policija</t>
  </si>
  <si>
    <t>08.3301 Izdevniecība</t>
  </si>
  <si>
    <t>06.60009  Nevalstisko organizāciju projektu atbalstam</t>
  </si>
  <si>
    <t>Madlienas būvvaldes arhīva digitalizācija</t>
  </si>
  <si>
    <t>Budžeta nodaļa</t>
  </si>
  <si>
    <t>Prioritātes nosaukums</t>
  </si>
  <si>
    <t>07.450 Veselības veicināšana</t>
  </si>
  <si>
    <t>_07.210</t>
  </si>
  <si>
    <t xml:space="preserve">_10.700 </t>
  </si>
  <si>
    <t>08.29007 Papildus aktivitātes Ogres novada pašvaldības iestādēs</t>
  </si>
  <si>
    <t>_10.700</t>
  </si>
  <si>
    <t>_05.600</t>
  </si>
  <si>
    <t xml:space="preserve">Sociālo institūciju darbinieku apmācibu plānu izstrāde </t>
  </si>
  <si>
    <r>
      <t xml:space="preserve">Uzlabota darbinieku darba apstākļi atbilstoši likumdošanas noteiktajām prasībām. </t>
    </r>
    <r>
      <rPr>
        <sz val="10"/>
        <color indexed="10"/>
        <rFont val="Arial"/>
        <family val="2"/>
      </rPr>
      <t>Sociālo pakalpojumu un sociālās palīdzības sniegšanai piemērotu telpu īpatsvars vismaz 90%</t>
    </r>
  </si>
  <si>
    <t>Izveidotas mobilās brigādes, tiek sniegti vismaz 4 mobilie pakalpojumi</t>
  </si>
  <si>
    <t>Uzlabota informācijas un pakalpojumu pieejamība, pakalpojumi tiek sniegti vismaz 4700 personām gadā.</t>
  </si>
  <si>
    <t>Veikti informatīvi, izglītojoši pasākumi un noteiikts papildus pabalsts Ogres novada audžu ģimenēm. Audžu ģimeņu skaits Ogres novadā palielinās līdz 7</t>
  </si>
  <si>
    <t>Visos pagastos pieejami primārās veselības aprūpes pakalpojumi, ģimenes ārstu prakšu skaits palielināts līdz 30</t>
  </si>
  <si>
    <t xml:space="preserve">Veikti pasākumi veselības veicināšanai un slimību profilaksei Ogres novada iedzīvotājie, iesaistīti vismaz 5000 iedzīvotāji gadā. </t>
  </si>
  <si>
    <t>Aktualizēti saistošie noteikumi, sniegts atbalsts nodokļu atvieglojumu veidā  vismaz 20 uzņēmumiem 5000 EUR apmērā</t>
  </si>
  <si>
    <t>Investoru piesaistes plāna izstrāde un realizācija, sasniegst privāto investīciju apjoms 10 milj EUR</t>
  </si>
  <si>
    <t xml:space="preserve">Izstrādāta Ogres novada tūrisma attīstības koncepcija, Ogres TIC sasniegt vismaz 1000 apmeklētāji gadā robežu. </t>
  </si>
  <si>
    <t xml:space="preserve">Periodiska analīžu veikšana par pašvaldības sniegto komunālo pakalpojumu ūdens saimniecības jomā
</t>
  </si>
  <si>
    <t xml:space="preserve">Veikts pašvaldības sniegto komunālo pakalpojumu audits (izvērtējums reizi 3-4 gados par
tehnisko stāvokli un kvalitāti). Sasniegta vismaz 70% iedzīvotāju apmierinātība
</t>
  </si>
  <si>
    <t>Apmeklēti vismaz 5 kursi atbilstoši specialitātēm</t>
  </si>
  <si>
    <t>Apmeklēti vismz 3 kursi par pirmsskolas izglītības iestāžu pašvērtējuma izstrādi un iestāžu vadītāju vērtēšanu.</t>
  </si>
  <si>
    <t>Izveidota datu bāze par interešu izglītību Ogres novadā, tajā iekļauti vismaz 188 interešu un profesionālās ievirzes izlītības progammām</t>
  </si>
  <si>
    <t xml:space="preserve">Pilnveidota un regulāri uzturēta dabaszinību materiāltehniskā bāze, sasniegts 100% vispārējās pamatizglītības un vispārējās vidējās izglītības iestādēs. </t>
  </si>
  <si>
    <t>Izglītības iestādēs racionāli un efektīvi izmantoti resursi, paaugstinājusies visu vecumu cilvēku aktivitāte mūžizglītības procesā. Kopumā tiek piedāvātas vismaz 15 mūžizglītības programmas</t>
  </si>
  <si>
    <t>Izveidotas vismaz 3 jaunas jauniešu nevalstiskās organizācijas, kopumā novadā darbojas vismaz 15 jauniešu organizācijas.</t>
  </si>
  <si>
    <t>Katru gadu tiek organizētas nometnes, tajās kopumā tiek iesaistīti vismaz 200 jaunieši</t>
  </si>
  <si>
    <t xml:space="preserve">Uzlaboti Ogres Vēstures un mākslas muzeja krājuma uzglabāšanas apstākļi, kopējais krājuma apjoms vismaz 46000 vienības. </t>
  </si>
  <si>
    <t>Īstenot Dabas aizsardzības plānos (DAP) ietvertos pasākumus, kopumā vismaz 28</t>
  </si>
  <si>
    <t>Izstrādāts ikgadējs plāns un ieviestas paredzētās aktivitātes - vismaz 3 informatīvi pasākumi ik gadu.</t>
  </si>
  <si>
    <t>7.2.4</t>
  </si>
  <si>
    <t>Pašvaldības administrācijas piedāvāto e-pakalpojumu skaits vismaz 50, iedzīvotāju skaits, kas tos izmanto, vismaz 6000</t>
  </si>
  <si>
    <t xml:space="preserve">Izveidotas vismaz 17 novadpētniecības izstādes un vismaz 160 personāliju un tematiskās mapes </t>
  </si>
  <si>
    <t>Veiktas pastāvīgas pašvaldības darbinieku apmācības, apmācīti vismaz 75 pašvaldības un iestāžu darbinieki</t>
  </si>
  <si>
    <t>Veikta pastāvīga (vismaz 3 reizes gadā) pamatinformācijas uzturēšana pašvaldības mājas lapā par e-pakalpojumiem</t>
  </si>
  <si>
    <t>Aktivitātes atkarīgo cilvēku skaita mazināšanā</t>
  </si>
  <si>
    <t>1.4.5</t>
  </si>
  <si>
    <t>Ierīkotas telpas, kur cilvēki, kas vēlas atbrīvoties no savām atkarībām var pulcēties uz savām sanāksmēm.</t>
  </si>
  <si>
    <t>2.1.8</t>
  </si>
  <si>
    <t>Sociālās uzņēmējdarbības atbalsta pasākumi</t>
  </si>
  <si>
    <t>Atbalstīt uzņēmējus, kas pieņem darbā pirmās vai otrās grupas invalīfus</t>
  </si>
  <si>
    <t>1.3.12</t>
  </si>
  <si>
    <t>Apzināt potenciālos bāreņu un nelabvēlīgo ģimeņu bērnu aizgādņus.</t>
  </si>
  <si>
    <t>Apzināti vismaz 5 potenciālie bāreņu un nelabvēlīgo ģimeņu bērnu aizgādņi, pie kuriem šie bērni var griezties jebkurā laikā pēc padoma vai palīdzības. Nozīmēta vieta, kur šie cilvēki var tikties</t>
  </si>
  <si>
    <t>Interneta vietnes www.osports.lv uzturēšana un uzlabošana</t>
  </si>
  <si>
    <t xml:space="preserve">Gada pārskats par izglītības un sporta nozares attīstību un darbu, iekļaujot izglītības iestāžu Stipro, Vājo pušu un Iespēju un Draudu analīzi un salīdzinājums ar konkurējošām izglītības iestādēm. </t>
  </si>
  <si>
    <t xml:space="preserve">Veikta sistemātiska un mērķtiecīga sadarbība ar pašvaldības partneriem
infrastruktūras attīstīšanai, noslēgti vismaz 2 sadarbības līgumi. 
</t>
  </si>
  <si>
    <t>3.2.16</t>
  </si>
  <si>
    <t>Veicināt auto stāvvietu pieejamību Ogres pilsētā, ieviešot norādes uz tām</t>
  </si>
  <si>
    <t>Ieviestas vismaz 10 jaunas norādes uz Ogres pilsētā esošām bezmaksas stāvvietām</t>
  </si>
  <si>
    <t>2.1.9</t>
  </si>
  <si>
    <t>ON pašvaldības darbinieks- uzņēmēju atbalsta/sadarbības speciālists</t>
  </si>
  <si>
    <t>Ieviest pašvaldībā amata vietu darbiniekam, kas nodarbojas ar uzņēmēju sadarbības un atbalsta jautājumiem un investoru piesaisti.</t>
  </si>
  <si>
    <t>2.3.8</t>
  </si>
  <si>
    <t>Organizētas vismas 2 uzņēmēju kontaktbiržas ar Ogres novada sadraudzības pilsētu uzņēmējiem</t>
  </si>
  <si>
    <t>2.3.9</t>
  </si>
  <si>
    <t>Veicināt olu ražotnes izveidi Ogres novadā</t>
  </si>
  <si>
    <t>2.2.5</t>
  </si>
  <si>
    <t>Veicināta vismaz viena liela &gt;10 milj EUR investīciju projekta ieviešana Ogres novadā.</t>
  </si>
  <si>
    <t>Organizēt uzņēmēju kontaktbiržas  ar Ogres novada sadraudzības pilsētām;</t>
  </si>
  <si>
    <t>Veikti informatīvi pasākumi uzņēmējiem, organizētas vismaz 2 tikšanās ar uzņēmējiem un vismaz viena atvērtā Attīstības komisijas sēde</t>
  </si>
  <si>
    <t>2.1.10</t>
  </si>
  <si>
    <t>Attīstīt zīmolu “Ražots Ogres novadā”</t>
  </si>
  <si>
    <t>Izveidots zīmols "Ražots Ogres novadā", zīmolu izmanto vismaz 15 ražotāji.</t>
  </si>
  <si>
    <t>Mākslinieks</t>
  </si>
  <si>
    <t>7.4.2</t>
  </si>
  <si>
    <t>Ieviest kopēju pilsētas vizuālo tēlu, atbilstoši jaunajam novada zīmolam</t>
  </si>
  <si>
    <t>Ieviesta kopējais pilsētas vizuālais tēls, atbilstoši jaunajam novada zīmolam, izstrādātas dizaina vadlīnijas un piemērotas visu novada iestāžu publiskā tēla veidošanā</t>
  </si>
  <si>
    <t>2.1.11</t>
  </si>
  <si>
    <t>Regulāri aktualizēt vietnes www.ogresnovads.lv informāciju par uzņēmējdarbību</t>
  </si>
  <si>
    <t>Informācija par uzņēmējdarbību vietnē www.ogresnovads.lv papildināta vismaz reizi ceturksnī</t>
  </si>
  <si>
    <t>Sekmēta novada amatnieku prasmju popularizēšanu un izmantošanu tūrisma un radošo industriju piedāvājuma veidošanā, vismaz 4 reizes gadā.</t>
  </si>
  <si>
    <t xml:space="preserve"> Suntažu pašvaldības teritorijā esoši vidi degradējošo objektu sakārtošana (Padomju laiku šķūņi un pagaidu būves), nojaukšana vai teritorijas rekultivēšana </t>
  </si>
  <si>
    <t xml:space="preserve"> Būves informācijas modelēšanas sistēmas (BIM) ieviešana</t>
  </si>
  <si>
    <t>Ieviesta būves informācijas modelēšanas sitēma (BIM)</t>
  </si>
  <si>
    <t>3.2.17</t>
  </si>
  <si>
    <t>Atbalsts Ogres novada uzņēmumiem un lauksaimniekiem meliorācijas sistēmas sakārtošanā</t>
  </si>
  <si>
    <t>Sniegts atbalsts vismaz 5 Ogres novada uzņēmumiem un lauksaimniekiem meliorācijas sistēmas sakārtošanā</t>
  </si>
  <si>
    <t>Nekustamo īpašumu pārvaldes nodaļa</t>
  </si>
  <si>
    <t>3.2.18</t>
  </si>
  <si>
    <t>3.2.19</t>
  </si>
  <si>
    <t>Koplietošanas meliorācijas sistēmu ikdienas uzturēšana Ogrē un Ogresgala pagastā</t>
  </si>
  <si>
    <t>Koplietošanas meliorācijas sistēmu avārijas seku likvidācijas darbi Ogrē un Ogres novadā</t>
  </si>
  <si>
    <t>Veikta koplietošanas meliorācijas sistēmu ikdienas uzturēšana Ogrē un Ogresgala pagastā</t>
  </si>
  <si>
    <t>Veikta pēc nepieciešamības oplietošanas meliorācijas sistēmu avārijas seku likvidācijas darbi Ogrē un Ogres novadā</t>
  </si>
  <si>
    <t xml:space="preserve"> 5.2001 Lietus ūdens kanalziācija </t>
  </si>
  <si>
    <t>Veicināt sadarbību ar profesionālajām izglītības iestādēm, augstskolām un to studentiem</t>
  </si>
  <si>
    <t xml:space="preserve"> Noslēgts partnerības līgums ar vismaz vienu izglītības iestādi un iesaistīti studenti pašvaldības pilsētvides attīstības un sniegto pakalpojumu komunālajā jomā uzlabošanā vai veikts pašvaldības infrastruktūras objektu resursu patēriņa izvērtējums</t>
  </si>
  <si>
    <t>Ēka tiek pārbūvēta.</t>
  </si>
  <si>
    <t xml:space="preserve">Finanasējums netika apgūts 2018 gadā ( iepirkuma procedūras dokumentācijas dēļ). Aktivitāte paliek aktīva 2019 gadā. </t>
  </si>
  <si>
    <t>Organizē pašvaldība, finansējumu precizēt pašvaldībā</t>
  </si>
  <si>
    <t>uz doto brīdi valsts kompetence, jo tika izveidoti sociālās aprūpes un atbalsta centri</t>
  </si>
  <si>
    <t>Pašvaldības pārstāvju un uzņēmēju kopīgas vizītes ārvalstīs 2018. gadā netika organizētas.</t>
  </si>
  <si>
    <t>Noorganizēti 2 pasākumi uzņēmējiem un apbalvošana 18.novembrī.</t>
  </si>
  <si>
    <t>Noslēgts līgums par koncesijas izstrādi, kurš tiks pabeigts 2019.gadā.</t>
  </si>
  <si>
    <t>2018.gada vasaras mēnešos tika nodarbināti 43 jaunieši vecumā no 14 gadiem. Izlietotais pašvaldības finansējumus atbalstam - EUR 8490.95</t>
  </si>
  <si>
    <t>Notikušas tikšanās ar uzņēmējiem par pasākuma īstenošanu.</t>
  </si>
  <si>
    <t>Nav piešķirti budžeta līdzekļi.</t>
  </si>
  <si>
    <t>Pašvaldības mājaslapā www.ogresnovads.lv tiek pastāvīgi ievietota un aktualizēta informācija par aktualitātēm uzņēmējdarbības jomā.</t>
  </si>
  <si>
    <t>Aktivitāte nav veikta</t>
  </si>
  <si>
    <t xml:space="preserve">Pašvaldības mājaslapā www.ogresnovads.lv un laikrakstā "Ogrēnietis", kā arī SIA "Ogres namsaimnieks" mājaslapā www.ogresnamsaimnieks.lv tiek regulāri ievietota informācija par aktualitātēm infrastruktūras un mājokļu apsaimniekošanas jomās. </t>
  </si>
  <si>
    <t>Izstrādāti tehniskie dokumenti 3.prioritātes investīciju projektu īstenošanai.</t>
  </si>
  <si>
    <t>Izstrādāti lokālplānojumi Ogres vēsturiskā centra apbūvei, ģimāzijai (Zaķu un Dzilnas ielas) un saņemti nosacījumi teritorijas plānojuma grozījumiem.</t>
  </si>
  <si>
    <t>Notikusi sadarbība ar LLU un RTU studentiem, par ko iepriekš noslēgti sadarbības līgumi.</t>
  </si>
  <si>
    <t>Noslēgti sadarbības līgumi Lejasdaugavas tūrisma attīstībai projekta ietvaros un atkritumu koncesija.</t>
  </si>
  <si>
    <t xml:space="preserve">Pašvaldības mājaslapā www.ogresnovads.lv un laikrakstā "Ogrēnietis", kā arī SIA "Ogres namsaimnieks" mājaslapā www.ogresnamsaimnieks.lv tiek regulāri ievietota informācija par energoefektivitātes paaugstināšanas jautājumiem. </t>
  </si>
  <si>
    <t xml:space="preserve">Pašvaldības mājaslapā www.ogresnovads.lv un laikrakstā "Ogrēnietis", kā arī SIA "Ogres namsaimnieks" mājaslapā www.ogresnamsaimnieks.lv tiek regulāri ievietota informācija par dzīvojamo zonu publisko ārtelpu labiekārtošanas  jautājumiem. </t>
  </si>
  <si>
    <t>Tehniskais personāls apguvis BTA kursus un profesionālajai kvalifikācijai nepieciešamo apmācību(virtuves bloks).</t>
  </si>
  <si>
    <t>Racionāli plānota kvalitatīva infrastruktūras izmantošana , savlaicīgi 
apzināti trūkumi un to novēršanas iespējamība</t>
  </si>
  <si>
    <t>2018.gadā 17 pedagogi un darbinieki kopumā apmeklējuši 17 kursus vai seminārus. Kopā izlietoti 647 EUR</t>
  </si>
  <si>
    <t xml:space="preserve">2018.g. pedagogi organizētu pieredzes apmaiņu guvuši Igaunijā Tartu. Lielākā daļa no pedagogiem ir pašdarbības kolektīvu dalībnieki. 6 pedagogi piedalījušies Dziesmu un deju svētkos Rīgā.Mākslas nodaļas pedagogi vadījuši mākslas darbnīcas Madlienas skolā, Ogrē, Taurupē. </t>
  </si>
  <si>
    <t>2018.gadā notika pasākums "Kopā jautrāk!", izmaksas 494 EUR</t>
  </si>
  <si>
    <t>2018.gadā 18 pedagogi apguva kursus " Darbs bērcentrātā grupā,5 pedagogi apmeklēja STOP programmas seminārus.</t>
  </si>
  <si>
    <t>Lietvedei kursi arhīva kārtošanā.</t>
  </si>
  <si>
    <t>Vadītājai seminārs par iestādes pašvērtējuma izstrādi un izglītības iestādes vadītāju vērtēšanu.</t>
  </si>
  <si>
    <t>Netiek finansēta budžetā.</t>
  </si>
  <si>
    <t>Pieredzes semināri Ikšķiles pirmsskolas izglītības iestādē "Urdaviņa".</t>
  </si>
  <si>
    <t>Plānots ieviest līdz 2020.gadam.</t>
  </si>
  <si>
    <t>Apmeklēti kursi pedagogiem - 168,00 eur</t>
  </si>
  <si>
    <t>Apmeklēti kursi tehniskajiem darbiniekiem 28,00 eur</t>
  </si>
  <si>
    <t>Novadītas 6 atklātās nodarbības iestādē</t>
  </si>
  <si>
    <t>Novadītas 14 pedagogu profesionālās pilnveides tālākizglītības programmasmācību stundu, atbalsta izglītojamajiem sistēmas ieviešanas pedagogiem un izglītojamajiem, mācību satura , audzināšanas darba , vides , sadarbības, bērnue tiesību aizsardzības, pilsoniskās audzināšanas, iekļaujošās izglītības un mākslas jomās.</t>
  </si>
  <si>
    <t>Ir noorganizētas ik gadējās pedagogu tālākizglītības konferences par aktuālajiem pedagoģijas un mācību satura jautājumiem. Jomu vadītājo organizē seminārus un praktiskās nodarbības, kas balstītas uz IZM un VISC aktualitātēm atbilstošajā jomā. Ir papildināta metodiskā bibliotēka.</t>
  </si>
  <si>
    <t>Sporta skolu pašvērtējuma ziņojumos tiek iekļauta informācija par paveikto, tiek veikta vispārīga rezultātu un sasniegumu analīze. Ogres novada Sporta attīstības konsultatīvā komisija veic sportisko sasniegumu izvērtēšanu un analīzi pirms priekšlikumu sagatavošanas finansiāla atbalsta sniegšanai.</t>
  </si>
  <si>
    <t>Ogres sākumskolai izveidota mājas lapa</t>
  </si>
  <si>
    <t>Mājas lapā pastāvīgi tiek ievietota informācija par sporta pasākumiem novadā, to apraksti, fotogalerijas.</t>
  </si>
  <si>
    <t>Katru gadu informācija tiek apkopota un datu bāze  papildināta</t>
  </si>
  <si>
    <t>Ogres Mūzikas skola piedalās starptautiskā projektā "Innovative Bridge of Music" noslēgumā( Lietuvā), 2019. gada februārī notiks projekta noslēguma aktivitātes un koncerts kurā piedalīsies Mūzikas skolu audzēkņi un pedagogi no Somijas, Igaunijas,  Lietuvas un Latvijas. Ogres Valsts ģimnāzijas pedagogi bija pieredzes apmaiņas seminārā Klaipēdas Valsts ģimnāzijā.</t>
  </si>
  <si>
    <t xml:space="preserve">Izglītības darba speciālistu pieredzes apmaiņa Lielvārdes un Alūksnes novados. Pieredzes apmaiņa Olaines novadā par ģimenei draudzīgākās pašvaldības pakalpojumu un atbalsta nodrošināšanu. Sadarbība ar Lielvārdes un ķeguma novadiem izglītojamo mācību priekšmetu olimpiāžu organizēšanā un metodiskā darba pilnveidošanā. </t>
  </si>
  <si>
    <t>2018.gadā ir aktualizēts jautājums par atbalsta sistēmas izveidi un pedagogiem nepciešamības gadījumā ir iespēja piešķirt dieenesta dzīvaojamo plātību pašvaldības noteiktajā kārtībā.</t>
  </si>
  <si>
    <t>2018. gadā tika iegādāts 1 stacionārais dators</t>
  </si>
  <si>
    <t>Iegādāti 11 portatīvie datori.</t>
  </si>
  <si>
    <t>Izveidota interaktīva klase, iegādāti 30 planšetdatori.</t>
  </si>
  <si>
    <t>Iestādē ierīkota pieeja bezvadu internetam. Papildus iegādāts dators ar  patstāvīgo interneta pieslēgumu. Pedagogi nodrošināti ar informācijas datu glabāšanas ierīcēm.</t>
  </si>
  <si>
    <t>2018 gadā tika noorganizēti  profesionālās pilnveides kursi: Dažādu materiālu sintēzes iespējas radošās izpausmēs mākslā.Pētniecības metodes mākslā. .Mākslas un dizaina apguves metodika izglītībā.Pasaules talka.Purvītim. 2 meisterdarbnīcas pedagogiem.</t>
  </si>
  <si>
    <t>Valsts konkutss profesionālās ievirzesizglītībā. !. Vieta.Lidice Čehijā- diploms.Nova Zagora Bulgārija -diploms.100 grāmatzīmes Latvijai.  1. vieta.Olweis green, olweiz blu.</t>
  </si>
  <si>
    <t>2018. gadā ir noorganizētas 30 izstādes.un radošo darbu skates.</t>
  </si>
  <si>
    <t>E klases un mājas lapas uzturēšana un ijformācijas papildināšana.</t>
  </si>
  <si>
    <t>Plānots iegādāties 2019.gadā.</t>
  </si>
  <si>
    <t>Plānots iegādāties 2 projektorus 2019.gadā.un 3 projektorus 2020.gadā.</t>
  </si>
  <si>
    <t>Plānots uzlabot un pilnveidot Ogres Mākslas skolas mājas lapu 2019.gadā.</t>
  </si>
  <si>
    <t>2018.gadā veikti ugunsdrošības pasākumi par 145 EUR</t>
  </si>
  <si>
    <t>2018.gadā gan mākslas, gan mūzikas nodaļu audzēkņiem notikuši 8 mācību braucieni, audzēkņi piedalījušies 2 mākslas un 4 mūzikas konkursos, festivālā, 9 koncertos, 13 izstādēs.Degvielas izdevumos izlietoti 560 EUR.</t>
  </si>
  <si>
    <t>Darbi nav uzsākti.</t>
  </si>
  <si>
    <t>Veikta 1. stāva gaismas ķermeņu nomaiņa.</t>
  </si>
  <si>
    <t>Veikta skatuves aizkaru apstrāde ar pretaizdegšanās līdzekli,Iekšējās ugunsdzēsības sistēmas krānu, šļūteņu un stobru nomaiņa - 737,34 eur.</t>
  </si>
  <si>
    <t>Netika piešķirti līdzekļi.</t>
  </si>
  <si>
    <t>Ir papildināta dabaszinību mācību priekšmeta materiāltehniskā bāze atbilstoši plānotajam un budžeta iespējām</t>
  </si>
  <si>
    <t>Ir atbalstītas jauniešu aktivītātes un plānotās iniciatīvas interešu izglītības apguvē</t>
  </si>
  <si>
    <t>Viduskolas absolventiem ir isspēja iegūt B kategorijas autovadītāja apliecību</t>
  </si>
  <si>
    <t>2018.gadā 1.-3.kl. un 4.-9. kl. kori turpina darboties, apgūstot jaunu repertuāru un uzstājoties skolas pasākumos. Koru kopmēģinājumi vēl nenotiek.</t>
  </si>
  <si>
    <t>2018.gadā audzēkņi piedalījušies 2 mākslas un 4 mūzikas konkursos, festivālā, 9 koncertos, 13 izstādēs. Dalības maksās izlietoti 84 EUR</t>
  </si>
  <si>
    <t>Papildināta materiālā bāze sporta nodarbībām.</t>
  </si>
  <si>
    <t>Nomainītas ergonomiskas gultas 7.grupā</t>
  </si>
  <si>
    <t>Deju pulciņš tiek finansēts no Bērnu un jauniešu centra finansējuma</t>
  </si>
  <si>
    <t>Iegādāts. Sporta un koriģējošas vingrošanas inventārs</t>
  </si>
  <si>
    <t>Iegādāts sporta inventārs par EUR 1689.00</t>
  </si>
  <si>
    <t>Notiek pēc kalendāra. Iesaistīti skolēni 1.-12.klase.</t>
  </si>
  <si>
    <t xml:space="preserve">Ievērojot Ogres novada pašvaldībā pieņemtos noteikumus ''Par pašvaldības atbalstu sporta organizācijām un individuālajiem sportistiem sporta veicināšanai Ogres novadā'' tiek piešķirts finansējums </t>
  </si>
  <si>
    <t>Atbilstoši Ogres novada sporta infrasturktūras situācijai tiek organzēti dažādu sporta veidu un līmeņu sporta pasākumi.</t>
  </si>
  <si>
    <t>organizēti sporta pasākumi - olimpiskā diena, Eiropas sporta nedēļa, Pasaules sniega diena, Vingrošanas pēcpusdienas kopā ar vecākiem,Vingrošanas svētki. Piedalījāmies Ogres novada pasākumos - soļošana "April, april", sporta dienā "Ķeram pavasari"</t>
  </si>
  <si>
    <t>Papildināti montesori materiāli logopēda kabinetā - 53,72 eur</t>
  </si>
  <si>
    <t>2018.gadā sporta inventārs papildināts daļēji, turpināsim 2019.gadā.</t>
  </si>
  <si>
    <t>Ogres novada pašvaldība kā sadarbības partneris piedalās projektā SAM 8.4.1. "Pilnveidot nodarbināto personu profesionālo kompetenci", kura ietvaros nodarbinātām personām ir iespēja ar ES līdzfinansējumu apgūt profesionālo pilnveidi, piedaloties kursos un apmācībās.</t>
  </si>
  <si>
    <t>Iegādāti mācību līdzekļi un grāmatas.</t>
  </si>
  <si>
    <t>Netika piešķirts finansējums.</t>
  </si>
  <si>
    <t>Sporta laukums tiek labiekārtots</t>
  </si>
  <si>
    <t>Tiek īstenots.</t>
  </si>
  <si>
    <t>Bdžeta iespēju robežās sporta un peldētapmācības inventārs tiek atjaunināts katru gadu.</t>
  </si>
  <si>
    <t>Plānots 2020.gadā.</t>
  </si>
  <si>
    <t>Nav realzēts. Nepietiekoša finansējuma dēļ.</t>
  </si>
  <si>
    <t>Darbs ir paveikts 2018.gadā.</t>
  </si>
  <si>
    <t>Nav realzēts. Kamēr nav veikts ēkas pamatu un sienu remonts, šāda aizsargtīklu iegāde nav lietderīga.</t>
  </si>
  <si>
    <t>Darbi tika paveikti.Lai nav katru gadu jāpērk un jāatjauno tīkli, 2019.gadā plānots aizsargtīklu vietā uzstādīt metāla žogu.</t>
  </si>
  <si>
    <t>Daļēji nomainīti.</t>
  </si>
  <si>
    <t xml:space="preserve">Nav atbalstīts pie budžeta apstiprināšanas. </t>
  </si>
  <si>
    <t>Ir iegādāts.</t>
  </si>
  <si>
    <t>Tika noorganizēta Mākslas diena ar novada mākslinieku tikšanos, Staro Ogre , Novada apzināšana-  10 dienas braucot geznot pa novada centriem, kopā ar novada iedzīvotākjiem.Organizēta  Izstāde par  novada skaistākām vietā.un Ogres pilsētu</t>
  </si>
  <si>
    <t xml:space="preserve">2018 gadā Ir notikušas audzēkņu mācību ekskutsijas uz Latvijas Nacionālo mākslas muzeju, Rīgas Biržu, Mencendorfa namu, Dekoratīvās mākslas un dizaina muzeju, Igauniju, Eksperimenta! Izstādi. </t>
  </si>
  <si>
    <t xml:space="preserve">Projekts Purvītim.Projekts Ogres novada bibliotēkai.Valsts konkurss.Dažādi reģionālie un pilsetu konkursi. </t>
  </si>
  <si>
    <t>Veikta solu komplektu nomaiņa divos mācību kabinetos. Nākamajos 2 gados plānots nomainīt visus solus vēl 2 kabinetos</t>
  </si>
  <si>
    <t>Sporta ģērbtuvju remonts un skapīšu nomaiņa plānota 2020.gadā.</t>
  </si>
  <si>
    <t>Vēl tiek plānots.</t>
  </si>
  <si>
    <t>Nav uzsākts ēkas remonts saistībā ar internātskolas pievienošanu Suntažu vidusskolai, kur varētu būt nepieciešamās telpas.</t>
  </si>
  <si>
    <t>Netika realizēts,jo bija plānots piesaistīt projekta līdzekļus</t>
  </si>
  <si>
    <t>Realizēts daļēji,jo bija plānota projektu līdzekļu piesaiste</t>
  </si>
  <si>
    <t>Madlienas pagasta sabiedrība ir izmantojusi izglītības infrastrukturu sabiedriskām aktivitātēm</t>
  </si>
  <si>
    <t xml:space="preserve">2018.gadā skolā esam organizējuši izglītojošus pasākumus pedagogiem, darbiniekiem un vecākiem - pavasarī lekciju par bērnu tiesību aizsardzības tēmu un rudenī - „Izdegšana, kā no tās izvairīties un kā mazināt sekas”. Kursu, lekciju un semināru dalības maksās izlietoti 647 EUR. Rīkotas meistardarbnīcas vecākiem ĢIMEŅU DIENAS ietvaros, atklatie audzēkņu koncerti. Skolas mākslas nodaļas 20g. jubileja atzīmēta ar 7 izstādēm Ogrē un Ogres novadā. </t>
  </si>
  <si>
    <t>Noorganizēta Vecvecāku diena 2018.gada martā.</t>
  </si>
  <si>
    <t>Noorganizēts Ģimenes dienas koncerts 2018.gada maijā.</t>
  </si>
  <si>
    <t>Notikušas 4 tematiskās izstādes 2018.gadā.</t>
  </si>
  <si>
    <t>Vecāku aktīva līdzdalība dažādu projektu izstrādē.Vecāku padomes pārstāvja dalība Ogres novada Izglītības padomes darbā</t>
  </si>
  <si>
    <t>Vecvecāku aktīva dalība Mātes dienas radošajās darbnīcās,Tēvu dienas pasākumos,atvērtajās durvju dienās,sporta dienās,</t>
  </si>
  <si>
    <t>Aktualizēts "Izglītības iestādes padomes reglaments"</t>
  </si>
  <si>
    <t>Vingrošanas pēcpusdienas vecākiem kopā ar bērniem; Piedalīšanās sadancī "Krāsaini sapņi" Skrīveros; Projektu nedēļa "Mēs Madlienai";Mātes dienas koncerts; Zaļās jostas pasākums Tērvetē;Pikniks ar sportiskām aktivitātēm; Vecvecāku diena "Ceļojums skaņu pasaulē"</t>
  </si>
  <si>
    <t>2018.gada oktobrī - novemrbrī tika rīkotas atvērto durvju dienas. Turpināsim to darīt arī 2019., 2020.gadā.</t>
  </si>
  <si>
    <t>2018.gada septembrī kopā ar vecākiem sportiski tika atzīmēta Miķeļu diena.</t>
  </si>
  <si>
    <t>2018.gada februārī tika svinēta vecvecāku diena, Mūzikas skolas audzēkņi ciemojas PII maijā.</t>
  </si>
  <si>
    <t>Ogres 1. vidusskolas telpās darbojas vakara un neklātienes nodaļa.</t>
  </si>
  <si>
    <t>Ogres 1. vidusskola atteikusies no pamata izglītības piedāvājuma vakara programmās, jo šajās programmās mācījās skolēni, kuriem jāmācās dienas programmās. Ogres 1. vidusskola piedāvā vakara programmas, bet pakāpeniski atteikusies no neklātienes programmu īstenošanas.</t>
  </si>
  <si>
    <t>Regulāri vecāki tiek aicināti uz vecāku sapulcēm un tiek piesaistīti vieslektori. Gan teorētiskās, gan prakstiskās nodarbības. Tiek organizēti skolas telpās auto apmācības kursi un kursi medniekiem.</t>
  </si>
  <si>
    <t>Šobrīd viss plānotais ir darba procesā.</t>
  </si>
  <si>
    <t>Jauniešu iniciatīvas centrs un Jauniešu dome darbojas 3 labiekārtotās telpās Ogres novada KC ēkā</t>
  </si>
  <si>
    <t>Nav bijis iespējas vairāk (cik jau ir) attīstīt STEM pulciņus telpu trūkuma dēļ</t>
  </si>
  <si>
    <t>Plānots nākošajā periodā</t>
  </si>
  <si>
    <t>Novada mājas lapas sadaļa “Jauniešiem” tiek regulāri papildināta par jauniešu iespējām novadā, valstī un starptautiski.</t>
  </si>
  <si>
    <t>Pedagogi viesojušies Tartu (Igaunija) izglītības un kultūras iestādēs. Ar panākumiem ņemta dalība Tekstilmākslas izstādē- konkursā Mārupē. Audzēkņi uzstājušies Cēsīs un Ozolniekos rīkotajos konkursos.</t>
  </si>
  <si>
    <t xml:space="preserve">2018.gadā skolā notikusi tikšanās ar Alfr. Kalniņa Cēsu mūzikas vidusskolas audzēkņiem un pedagogiem, apmeklēta Valmieras mākslas vidusskola. </t>
  </si>
  <si>
    <t>Projekta noslēguma pasākums notiks 2019.gada februārīu Kelme(Lietuvā) Projekts tiek veiksmīgi realizēts.</t>
  </si>
  <si>
    <t>Projekts tiek īstenots atbilstoši projekta plānam.</t>
  </si>
  <si>
    <t>Sākumskolas ERASMUS programmas 2. pamatdarbības starpskolu stratēģisko partnerību projekts "Kam ir bail no matemātikas"Projkets turpinās</t>
  </si>
  <si>
    <t>2018.gadā projektā saņemtais un izlietotais finansējums 120855 EUR apmērā. Projektā darbojas 5 programmu vadītāji, 14 jauniešu mentori, programmā iesaistīti 50 jaunieši. Programmas aktivitāšu rezultātā 5 jaunieši iestājušies augstkolās, lielākā daļa jauniešu iesiastījušies darba tirgū, viens jaunietis atvāris savu uzņēmumu.</t>
  </si>
  <si>
    <t>Projekts tiek īstenots saskaņā ar plānu. Projekta ietvaros izstrādāts mācību materiāls par digitālo prasmju apgūšanu jauniešiem ar ierobežotām iespējam.</t>
  </si>
  <si>
    <t>Novadā jau gadu nav jaunatnes lietu speciālista un Jauniešu dome nav pilnvarota izvirzīt prioritātes novada mērogā. Ir iesaistījusies ERASMUS+ projektā, kurā izsaka priekšlikumus nepieciešamajām izmaiņām darbā ar jaunatni</t>
  </si>
  <si>
    <t>Sadarbībā ar Ogres novada Sporta centra Veselības veicināšanas nodaļu "O-veselība" 1.,2. marts - 20 jaunieši, 8.;9. novembris - 21 jaunietis.( 2 dienu radoša un izglītojoša apmācība jauniešiem par seksuālās un reproduktīvās veselības tēmām, t.sk. vielas un procesu atkarības.) Ogres novada skolu pašpārvalžu aktīvistu 4 apmācības 2018.g. par tēmām “Veiksmīgas skolu pašpārvaldes darbības principi, komandas veidošana un līdera loma tajā.”-29. jaunieši. “No idejas līdz rezultātam, izvēloties pareizās metodes.”- 30 jaunieši, “Jauniešu Saeimas darbību un tās specifiku.” - 30 jaunieši,  “Mērķu plānošanas pamatprincipi, pieredzes stāsti, kā sevi motivēt, pilnveidot, sasniegt, individuālos un komandu mērķus. “- 29 jaunieši. 
Sadarbības projekta( kopā ar Lielvārdes un Ķeguma novadiem ) Erasmus + Jaunatne darbībā strukturētā dialoga projektu “Kopā varam labāk” Nr. 2018-LV02-KA347-002172 neformālās izglītības apmācības “Jauniešu politiskā līdzdalība labās prakses piemērs no Madonas novada”, priekšlikumu izstrādāšana ilgtspējīgai starpnovadu sadarbībai- 66 jaunieši, 11.oktobris 2018.g.,  Politiskās līdzdalības veidi novados un Latvijā, diskusijas, darba grupu projekta tēmas, mērķi, uzdevumi, metodes -44 jaunieši, 29.un 30. novembris 2018.g. Apmācības, forumi, pieredzes apmaiņas semināri ārpus Ogres novada 25 jaunieši (dažādas tēmas), meistarklases apmeklējumi un diskusiju vakari par jauniešiem aktuālām un interesējošām tēmām, kopā ar sabiedrībā zinošām personībām - 108 jaunieši.</t>
  </si>
  <si>
    <t xml:space="preserve">Sadarbībā ar Izglītības un zinātnes ministriju tika veikta aptauja par darbu ar jaunatni pašvaldībā 2018. gadā, tika apzināta situācija jaunatnes jomā, lai iegūtu aktuālāko informāciju un ierosinājumus darba ar jaunatni uzlabošanai.  
</t>
  </si>
  <si>
    <t xml:space="preserve">Jauniešiem aktuālā informācija tiek nodota, izmantojot kontus sociālajās platformās – facebook.com, twitter.com un mobilajā lietotnē "Ogres novadnieks". </t>
  </si>
  <si>
    <t>JIC un JD iesaistās brīvprātīgā darba veikšanā gan Kultūras centra, bērnu un jauniešu centra organizētajos pasākumos, konkursos, skatēs, labdarības pasākumos</t>
  </si>
  <si>
    <t>JD jaunieši piedalās OBJC radošo darbnīcu vadīšanā</t>
  </si>
  <si>
    <t>Piedalās AWARD programmā jau vairākus gadus.</t>
  </si>
  <si>
    <t>2018. gadā piedalījušies karjieras dienās pie vietējiem uzņēmējiem, apmeklētas Zinātnieku naktis Cēsīs un Valmierā, dažāda veida izglītojošas ekskursijas.</t>
  </si>
  <si>
    <t>Plenērs nometne Drabešos. Plēnērs nometne Zvejniekciemā.</t>
  </si>
  <si>
    <t>Pārskats par novada bibliotēku darbu 2018.gadā sagatavots</t>
  </si>
  <si>
    <t>"Ievērojamo novadnieku kalendārs" regulāri tiek papildināts ar aktuālu informāciju. Kolekcija papildināta ar fotogrāfijām no bijušā Ogres rajona kultūras darbinieku privātajiem arhīviem</t>
  </si>
  <si>
    <t>Izveidotas 20 novadpētniecības izstādes. Personāliju un tematiskajās mapēs esošā informācija pārstrukturizēta, rediģēta un papildināta, veidojot aprakstus BIS ALISE, piešķirot svītrkodus, tādējādi, nodrošinot neierobežotu pieejamību</t>
  </si>
  <si>
    <t>Kolekciju uzskaite nav veikta, nav piešķirts finansējums</t>
  </si>
  <si>
    <t>Reģiona publisko bibliotēku darbiniekiem noorganizēti 8 profesionālās pilnveides pasākumi, vienā no tiem iesaistot arī reģiona skolu bibliotekārus</t>
  </si>
  <si>
    <t>Noorganizēts pieredzes apmaiņas brauciens uz 3 Pierīgas reģiona publiskajām bibliotēkām un Ciemupes bibliotēkas apmeklējums</t>
  </si>
  <si>
    <t>2018.gadā Zemgales reģionālais seminārs netika organizēts</t>
  </si>
  <si>
    <t>Notikuši 2 pieredzes apmaiņas braucieni</t>
  </si>
  <si>
    <t>Noslēgti līgumi ar Lielvārdes, Ikšķiles, Ķeguma novadu pašvaldībām (publiskās un skolu bibliotēkas) un Ogres tehnikumu par reģiona galvenās bibliotēkas funkciju veikšanu un vienotas datu informācijas sistēmas darbības nodrošināšanu</t>
  </si>
  <si>
    <t>Aktivitātes īstenošanai nav piešķirts finansējums</t>
  </si>
  <si>
    <t xml:space="preserve">Apsekoti apmēram viena trešdaļa  novada kultūras pieminekļu un apkopota informācija </t>
  </si>
  <si>
    <t>Notikusi talka V.Purvīša dzimto māju sakopšanai</t>
  </si>
  <si>
    <t>Iekārtota muzeja pastāvīgā ekspozīcija, cilvēkiem ar redzes traucējumiem nav pieejama</t>
  </si>
  <si>
    <t>Tiek strādāts pie datu bāzes izveides, darbs turpinās</t>
  </si>
  <si>
    <t>2018.gadā iegādāti tērpi vai to daļas deju kolektīviem un korim, izlietojot budžetā plānotos līdzekļus</t>
  </si>
  <si>
    <t>Daļēji. Izlietoti 865 EUR. Budžets</t>
  </si>
  <si>
    <t>Noorganizētas 4 mākslas izstādes</t>
  </si>
  <si>
    <t>Nooorganizētas 12 ekskursijas pa Ogres novadu</t>
  </si>
  <si>
    <t>Tiek izpildīts katru gadu, arī 2018.</t>
  </si>
  <si>
    <t>Saistībā ar to, ka Mācību klases datoraprīkojums ir tehniski novecojis, apmācību grupas netika veidotas, taču sociāli neaizsargāto cilvēku grupa - bibliotēkas lietotāji -  tika apmācīti individuāli</t>
  </si>
  <si>
    <t>Nav piešķirts finansējums gidu skolas nodarbībām, nav noorganizētas</t>
  </si>
  <si>
    <t>Nav veikts</t>
  </si>
  <si>
    <t>Iedzīvotāji iesaistīti vides izglītošanas pasākumos. Izveidots reģionālas nozīmes velomaršruts Nr.12 "Ogres ieleja - Daugava".</t>
  </si>
  <si>
    <t>Tiek īstenots projekts - pasākumi saskaņā ar dabas aizsardzības plānu "Ogres ielejai".</t>
  </si>
  <si>
    <t>Nav izstrādāts vides komunikācijas plāns.</t>
  </si>
  <si>
    <t>Noorganizēti konkursi “Sakoptākais namīpašums Ogrē” un “Ogres novada sakoptākā lauku sēta”</t>
  </si>
  <si>
    <t>Sniegts atbalsts kārtības un drošības nodrošināšanā 2018. gada 2.jūnijā organizētajā pasākumā Ogres estrādē – Minnion komēdijšovs un putu ballīte bērniem; 2018. gada 24.-25.augustā Ogres pilsētas svētku „Ogre elpo” ietvaros rīkotajos pasākumos ar bērnu un jauniešu iesaisti; 2018. gada 3.septembrī Ogres novada bērnu un jauniešu centra organizētajā pasākumā – Jauniešu diena „zinī BUMS”; 2018. gada 5.septembrī skolēniem organizētajā pasākumā – militārajā pārgājienā, veltītam Juglas kauju atceres 101.gadadienai; 2018.gada 5.oktobrī biedrības „Dzīvā ideja” organizētajā pasākumā bērniem un jauniešiem - piedzīvojumu nakts sacensībās „Milžu pēdās” projekta „Gaišā dienas laikā” ietvaros.</t>
  </si>
  <si>
    <t>Izglītības (t.sk. pirmskolas) iestādēs, galvenokārt lauku pagastu izglītības iestādēs, noorganizēti 5 izglītojoši pasākumi (t.sk. semināri) par kārtības un drošības jautājumiem.</t>
  </si>
  <si>
    <t>Noorganizēti un izvesti 12 preses brīfingi, sniegtas 4 intervijas masu informācijas līdzekļiem par dažādiem kārtības un drošības nodrošināšanas jautājumiem.</t>
  </si>
  <si>
    <t>Vienai dienesta automašīnai iegādāts un nomainīts video reģistrators, 4 automašīnām iegādāti maršrutētāji, 2 automašīnām – planšetes, iegādāti 2 datori lauku pagastu iecirkņiem un 2 portatīvie datori administratīvajiem darbiniekiem.</t>
  </si>
  <si>
    <t>3 automašīnām iegādāti jaunās paaudzes video reģistratori.</t>
  </si>
  <si>
    <t xml:space="preserve">Īstenota abpusēja sadarbība. Uzņemtas 5 sadraudzības pašvaldību delegācijas – Kelme (Lietuva), Jehvi (Igaunija), Čerņigova (Ukraina), Sloņima (Baltkrievija) un Kerava (Somija), noorganizēta 22 Ukrainas bērnu vizīte Ogres novadā. Notikušas 5 vizītes sadraudzības pašvaldībās (Kelmē, Čerņigovā, Sloņimā, Keravā). Vairākas abpusējas vizītes notikušas arī starptautisku projektu ietvaros. </t>
  </si>
  <si>
    <t>Ogres novada pašvaldība partnera statusā piedalījusies Erasmus+ projektā “Digitālās kompetences darba tirgū: bezdarba samazināšanai jauniešu vidū (jauniešiem ar ierobežotām iespējām)”.</t>
  </si>
  <si>
    <t>Tiek nodrošināta speciālistu apmācība regulāri.</t>
  </si>
  <si>
    <t>Budžeta nodaļas vadītāja piedalījās pieredzes apmaiņas braucienā - tikšanās ar Jelgavas novada pašvaldības darbiniekiem, konsultējoties par budžeta sasaisti ar attīstības plānošanas dokumentiem.</t>
  </si>
  <si>
    <t>Ogres novada Attīstības programma izstrādāta saskaņā ar pašvaldības vidēja termiņa budžetu, Rīgas plānošanas reģiona attīstības plānu un Nacionālo attīstības plānu.</t>
  </si>
  <si>
    <t xml:space="preserve">VISVARIS.LV ir reģistrēti visi pašvaldībai piekrītošie un īpašumā esošie zemes īpašumi Ogrē un Ogresgala pagastā, kā arī pievienoti iznomāto zemes īpašumu līgumi. </t>
  </si>
  <si>
    <t>Izpildīts daļēji. Tiek pilnveidota EDUS sistēma, paredzot iespēju EDUS ieviest iestādēs pilnībā, lai atvieglotu un padarītu pārskatāmu pašvaldības iestāžu darbinieku darbu.</t>
  </si>
  <si>
    <t>Nav izpildīts, jo nav piešķirts budžeta finansējums.</t>
  </si>
  <si>
    <t>Pamatinformācija mājaslapā tiek uzturēta 2 valodās – latviešu un angļu.</t>
  </si>
  <si>
    <t>Tiek veikti uzlabojumi pašvaldības mājaslapas iespēju optimizēšanai. Tiek regulāri aktualizēts notikumu kalendārs, aptverot visu novada teritoriju.</t>
  </si>
  <si>
    <t>Informācija par pagastiem tiek publicēta izdevumā “Ogrēnietis” vismaz reizi mēnesī, vismaz reizi nedēļā – mājaslapā. Ikmēneša pasākumu plānā “Ogrēnietī” tiek publicēti pasākumi pagastu kultūras namos.Tiek praktizēti nodaļas darbinieku izbraukumi pagastos, attiecīgi atspoguļojot mājaslapā un arī “Ogrēnietī” pagastu aktualitātes.</t>
  </si>
  <si>
    <t>Pašvaldības projektu konkursā "Veidojam vidi ap mums Ogres novadā'' 2018. gadā atbalstīts 31 projekts, "R.A.D.I. - Ogres novadam" - 13 projekti.</t>
  </si>
  <si>
    <t>Pašvaldības mājaslapā vismaz reizi mēnesī tiek organizētas iedzīvotāju aptaujas.</t>
  </si>
  <si>
    <t xml:space="preserve">Regulāri tiek ievietota informācija facebook, twitter, youtube un mobilajā lietotnē "Ogres novadnieks". </t>
  </si>
  <si>
    <t>2018.gadā NVO projektu atbalstam budžetā paredzēti 3000 EUR.</t>
  </si>
  <si>
    <t>Pastāvīgi tiek aktualizēta informācija par Ogres novadnieka kartes ieviešanu, izmantošanas iespējām, pieejamajām atlaidēm; tiek popularizēts mobilās lietotnes "Ogres novadnieks" aplikācijas kods.</t>
  </si>
  <si>
    <t>Paveikts.</t>
  </si>
  <si>
    <t>PA "Ogres komunikācijas". Dzeramā ūdens un notekūdeņu analīzes 4 reizes gadā. VARAM regulāri tiek nodoti  Ogres ūdenssaimniecības attīstības III un IV kārtas pēcuzraudzības pārskati un monitoringa anketas</t>
  </si>
  <si>
    <t>PA "Ogres komunikācijas". 
Procesā, tiks pabeigta 2020.g.</t>
  </si>
  <si>
    <t>Par pašvaldibas līdzekļiem 2018.gadā senioru deju kolektīvām iegādātas Vidzemes jakas EUR 1210,00,Tautiskas blūzes EUR 480,00, Apakšsvārki EUR 200,00, Tautiskas zeķes EUR 313,50,Tautiski vīru krekli EUR 480,00.  2019. gadā nekas nav iegādāts, bet būtu vēl nepieciešams.</t>
  </si>
  <si>
    <t>Pasākums ir īstenots par kopējo summu 1125.46 EUR ar PVN</t>
  </si>
  <si>
    <t>Minētie pasākumi un aktivitātes tiek īstenotas, notikušas 5 aktivitātes</t>
  </si>
  <si>
    <t>Sociālo darbinieku apmācības plāns izstrādāts</t>
  </si>
  <si>
    <t>Ogres novada sociālo dienestu darbinieku apmācība notiek pēc noteiktā mācību plāna, atbilstoši MK nr.338.</t>
  </si>
  <si>
    <t>Ir notikuši pieredzes apmaiņas braucieni pēc noteiktā plāna</t>
  </si>
  <si>
    <t>Projekts realizēts</t>
  </si>
  <si>
    <t>Nepietiekamā finansējuma dēļ projekts realizēts daļēji, izstrādāts būvprojekts, nākamgad atkārtoti tiks virzīts uz budžetu.</t>
  </si>
  <si>
    <t>Noslēgts līgums par kapličas izbūvi</t>
  </si>
  <si>
    <t>2018. gadā izveidotas 2 dzīvokļu īpašnieku biedrības "Krasti" un "Pīlādži"daudzdzīvokļu māju apsaimniekošanai.</t>
  </si>
  <si>
    <t>2018. gadā tērpu atjaunošanai izlietoti 7500,00 EUR</t>
  </si>
  <si>
    <t xml:space="preserve">Baltas tautiskās zeķes 43gb (263 euro); vīriešu deju zābaki 1gb (80 euro); deju t-krekli 23gb (276 euro); baltas tautiskās blūzes 41 gb (984 euro); lina aubes ar mežģīnēm 10gb (80 euro); bērnu deju kolektīva baltas blūzes 12 gb (288 euro); tautiskās saktas 28 gb (152 euro); </t>
  </si>
  <si>
    <t xml:space="preserve">Izpļauti 6 ha slēpošanas trases un mežaparka ainavas uzturēšanai, invazīvo sugu ierobežošanai. </t>
  </si>
  <si>
    <t>Izveidots inkubators, sistēma tiek pilnveidota</t>
  </si>
  <si>
    <t>Tiek īstenots investīciju projekts par vairāk kā 80 miljoni EUR</t>
  </si>
  <si>
    <t>2018.gadā kopsummā veikti 73 ieraksti zemesgrāmatā ONP īpašumtiesību dzēšanai un reģsitrēšanai zemesgrāmatā.</t>
  </si>
  <si>
    <t>pasākumi plānoti 2019.gadā</t>
  </si>
  <si>
    <t>Ogres pilsētas ielu reģistra un kartogrāfiskās sistēmas aktualizācija Ogres pilsētā: Līgums 5-2.1/2018-140 ar summu 7 367.00 bez PVN ir izpildīts.</t>
  </si>
  <si>
    <t>sniegtas konsultācijas iedzīvotājiem un uzņēmējiem</t>
  </si>
  <si>
    <t>2018.gadā Līgums ar SIA Liepavoti RE "par koplietošanas meliorācijas sistēmu ikdienas uzturēšanas/ekspluatācijas darbu veikšanu Ogrē un Ogresgala pagastā, Ogres novadā (TI 2018/96)", līguma summa 9 999.00 bez PVN</t>
  </si>
  <si>
    <t xml:space="preserve">SIA Tilbe līgums "Avārijas darbi egļu ielā" līguma summa, 4998.00 bez PVN. / SIA Liepavoti RE "par avārijas darbu seku likvidāciju Nākotnes ielā 3, Ogresgala pag., Ogres nov." līguma summa 1554,00 bez PVN </t>
  </si>
  <si>
    <t xml:space="preserve">Netika īstenots </t>
  </si>
  <si>
    <t>PA "Ogres komunikācijas" - regulāri</t>
  </si>
  <si>
    <t>SIA "Ogres Namsaimnieks". Peldvietas uzkopšana notika no 1.maija līdz 30.septembrim.</t>
  </si>
  <si>
    <t>Ceļa zīmju uzstādīšana notika saskaņā ar 2018.gada 29.jūnijā noslēgto līgumu starp SIA "Ogres Namsaimnieks" un Ogres novada pašvaldību.</t>
  </si>
  <si>
    <t>Uzturēšana un kopšana notika saskaņā ar 2018.gada 29.jūnijā noslēgto līgumu starp SIA "Ogres Namsaimnieks" un Ogres novada pašvaldību. Veikta ielu un ceļu uzturēšanas darbu izildīto apjomu un kvalitātes kontrole</t>
  </si>
  <si>
    <t xml:space="preserve">2018. gadā noorganizēti 9 semināri </t>
  </si>
  <si>
    <t>2018. gadā noorganizēts viens pieredzes apmaiņas brauciens uz Alūksnes kultūras centru EUR 401.12</t>
  </si>
  <si>
    <t>Noorganizēts novadu deju kolektīvu koncerts Lielvārdes "Spīdolas" saliņā, noorganizēts starpnovadu koru lielkoncerts "Mūsu zeme"</t>
  </si>
  <si>
    <t>Papildināta Kultūras karte ar aktuālo 2018. gada  informāciju</t>
  </si>
  <si>
    <t>Nodrošināta darbība un uzveidots jauns Kultūras centra kolektīvs - Ogres Foto klubs.</t>
  </si>
  <si>
    <t>2018.gadā noorganizētas 7 skates deju kolektīviem, koriem, vok.ansambļiem, pūtēju orķestriem, amatierteātriem par kopējo summa EUR 6502.90</t>
  </si>
  <si>
    <t>Noorganizētas 225 kultūras norises gadā OKC, 25 norises Ciemupes TN un 44 norises Ogresgala TN. Kopā 294 kultūras norises</t>
  </si>
  <si>
    <t>Veiktas darbības un noorganizēti pasākumi nemateriālā kultūras mantojuma procesa nepārtrauktībības nodrošināšanai: Ogres novada kolektīvu dalība XXVI Vispārējie latviešu Dziesmu un XVI Deju svētkos un Starptautiskā fokloras festivāla BALTICA 2018</t>
  </si>
  <si>
    <t>2018. gadā Ogresgala TN iegādāti tērpi: bērnu deju  kolektīvs Ābolēni EUR 930.09; JDK Ābeļzieds EUR 1214.74. Kopējā summa 2144.83</t>
  </si>
  <si>
    <t>2018.gadā : Skroderdienas Taurupē 16.06. - EUR 1487.09; Saulgrieži Plāterē 20.06.- EUR 3747.09; Upes koncerti 07.,14.,21.06. - EUR 1148.08; Ogres Pilsētas svētki 23.-25.08. - EUR 72651.45; Staro Ogre 03.-04.11. - EUR 420.78; Latvijas goda aplis Ogrē 03.11.- EUR 422.07;Džeza mūzikas vakars Ciemupē 30.06. - EUR 1654.43. Kopējā summa EUR  81530.99</t>
  </si>
  <si>
    <t>Notikusi brīvprātīgo iesaiste KC organizēto pasākumu nodrošināšanā gan pilsētas mēroga notikumos, gan KC pasākumos un ikdienas darbā.</t>
  </si>
  <si>
    <t>Īstenots</t>
  </si>
  <si>
    <t>2019.gadā, laika posmā no janvāra līdz martam tika ieviests EDUS sistēmas papildinājums- Finanšu nodaļas vadītāja savā e-pastā saņem atgādinājumu, ka tuvojas  līguma termiņa beigas.</t>
  </si>
  <si>
    <t xml:space="preserve">Ķeipenes, Meņģeles pag. tiek izirētas telpas  ģimenes ārsta praksei. </t>
  </si>
  <si>
    <t>Ogres novada attīstības koncepcija - plānots izstrādāt nākamā gada laikā; Ogres TIC statistika - 1000 apmeklētāju skaits pārsniegts vairāk nekā 3x (2018.g. - 3689 apmeklētāju)</t>
  </si>
  <si>
    <t xml:space="preserve">Iegādāti tautas tērpi amatiermākslas kolektīvam "Ābolēni" (EUR 930) un "Ābeļzieds" (EUR 1 215). </t>
  </si>
  <si>
    <t>2018.gadā Krapes pagastā tika izveidota iedzīvotāju grupa, kas apguva seno mūzikas instrumentu (cītara, ieviņa ermoņikas, mandolīnas ) spēlēšanu. 2018.gada Valsts svētku pasākumā Krapes pagasta Tautas namā šī grupa jau sniedza pirmo koncertu. Ar 2019.gadu Krapes pagasta pārvalde ar Ogres novada pašvaldības atbalstu finansējumu šīs interešu grupas - mūziķu apmācībai iekļāva Tautas nama budžetā</t>
  </si>
  <si>
    <t>Netika īstenots</t>
  </si>
  <si>
    <t>Sociālais dienests regulāri piedalās LM  un LPS organizētajās darba grupās.</t>
  </si>
  <si>
    <t>netika realizēts</t>
  </si>
  <si>
    <t>Projekts "Degradētās teritorijas Pārogres industriālajā parkā revitalizācija". 2017.gadā tika noslēgts līgums par elektronisko sistēmu ražošanas korpusa būvprojekta izstrādi. 2018. gadā tika izsludināts iepirkums uz būvniecību, taču augsto izmaksu dēļ tas tika pārtraukts. 2018. gadā tika veiktas izmaiņas būvprojektā, samazinot būvniecības apjomu un būvniecības izmaksas.</t>
  </si>
  <si>
    <t>1. VTP Uzņēmējdarbību atbalstoša pašvaldība</t>
  </si>
  <si>
    <t xml:space="preserve">netika izveidots finansējuma nepieejamības dēļ. </t>
  </si>
  <si>
    <t>PA "Ogres komunikācijas". 
Procesā, tiek regulāri pildīts</t>
  </si>
  <si>
    <t>Madlienas vidusskolas pedagogi ir paaugstinājuši profesionālo kvalifikāciju atbilstoši MK noteikumu prasībām,tai skaitā apgūti BTA kursi</t>
  </si>
  <si>
    <t xml:space="preserve">2018.gadā skaņoti un remontēti mūzikas instrumenti par 1056 EUR. </t>
  </si>
  <si>
    <t>Attīstības plāns tiek izstrādāts</t>
  </si>
  <si>
    <t>Ogres novada Kultūras centram ir izveidota sava interneta tīmekļa vietne www.okultura.lv, sociālo tīklu platformā facebook.com izveidota sava lapa, regulāri sūtām informāciju par pasākumiem Ogres un Latvijas medijiem, regulāri pasākumus atspoguļojam televīzijā: RE:TV. Izvietojam pilsētvidē un iestādēs afišas.</t>
  </si>
  <si>
    <t>Notikušas sarunas ar Ērgļu novada pašvaldību.</t>
  </si>
  <si>
    <t>Notikuši vairāki ar vides jautājumiem saistīti pasākumi - Daugavas ūdenstūrisma maršruta izpētes ekspedīcija un konference Ciemupē Publisko un privāto partnerattiecību biedrības “Zied zeme” projekta “DaugavAbasMalas” ietvaros ar mērķi sekmēt tūrisma un uzņēmējdarbības attīstību Daugavas baseinā, informatīvais seminārs par biotopu inventarizāciju Dabas aizsardzības pārvaldes projekta “Dabas skaitīšana” ietvaros, sagatavotas informatīvas publikācijas par Spānijas kailgliemežiem, latvāņu apkarošanu, koku ciršanas aizliegumiem, u.c.</t>
  </si>
  <si>
    <t>SIA "Ogres Namsaimnieks" un PA "Ogres komunikācijas" nodrošina darbinieku kvalifikācijas celšanu - piedāvājot darbiniekiem apmeklēt dažāda veida kursus, seminārus, lekcijas, u.tml.</t>
  </si>
  <si>
    <t>SIA "Ogres Namsaimnieks" un PA "Ogres komunikācijas" 2018.gāda ieviešot jaunu datortehniku, sistēmas un programmas, darbinieki tika apmācīti darboties ar tām.</t>
  </si>
  <si>
    <t>Pieejami visi izveidotie e-pakalpojumi (kopskaitā 53), un vajadzības gadījumā tiek veidoti jauni.</t>
  </si>
  <si>
    <r>
      <t xml:space="preserve"> 2018.gada janvārī skola tika akreditēta un turpināja īstenot 8 licencētas profesionālās ievirzes izglītības programmas: „Taustiņinstrumentu spēle- Klavierspēle”, „Taustiņinstrumentu spēle- Akordeona spēle”, „Pūšaminstrumentu spēle- Flautas spēle”, “Pūšaminstrumentu spēle- Klarnetes spēle”, „Pūšaminstrumentu spēle- Saksofona spēle”, „Stīgu instrumentu spēle- Vijoles spēle”, „Sitaminstrumentu spēle”, „Vizuāli plastiskā māksla”. Darbojas arī 5 interešu izglītības programmas „Mūzika- Mazā mūzikas skoliņa”,  „Vizuālā māksla-Mazā mākslas skoliņa”, „Vizuālā māksla-Studija”, „Vizuālā māksla- Tekstilmākslas Studija” un „Mūzika-Klavierspēle, Vijoles spēle, Flautas spēle, Saksofona spēle, Akordeona spēle, Sitaminstrumentu spēle”.</t>
    </r>
    <r>
      <rPr>
        <b/>
        <sz val="10"/>
        <rFont val="Arial"/>
        <family val="2"/>
      </rPr>
      <t xml:space="preserve"> 2018.gadā no jauna uzsākta īstenot interešu izglītības programma, kurā var apgūt ģitāras spēli</t>
    </r>
    <r>
      <rPr>
        <sz val="10"/>
        <rFont val="Arial"/>
        <family val="2"/>
      </rPr>
      <t>. To apgūst 12 audzēkņi.</t>
    </r>
  </si>
  <si>
    <t xml:space="preserve">2018. gadā noorganizēti 2 semināri </t>
  </si>
  <si>
    <t>"Ogres novada rīcības plāns 2018.-2020. gadam" 
Īstenošanas progress 2018.gadā</t>
  </si>
  <si>
    <t xml:space="preserve">Netika realizēts finansējuma nepieejamības deļ. </t>
  </si>
  <si>
    <t>1. Organizētas nodarbības atkarību riska mazināšanai pusaudžiem un jauniešiem. Mērķis: informēt, skaidrot un sarunāties ar pusaudžiem un jauniešiem par atkarību izplatību, ietekmi uz veselību mūža garumā, tādējādi palīdzot jauniešiem mainīt ikdienas paradumus un pievērsties veselīgam dzīvesveidam. Norises ilgums - 1h,  16 nodarbības (10 pilsētā, 6 pagastos), 183 dalībnieki (sievietes –86, vīrieši – 97). 
2. Publiskais pasākums "Pasaules diena bez tabakas". 3 pasākumi (2 st., 1 pilsētā, 2 pagastos)</t>
  </si>
  <si>
    <t>1. Organizēti 2 nodarbību cikli atbalsta grupām līdzatkarīgajiem – 24 personām (sievietes - 22, vīrieši – 2). 2 cikli (16 nodarbības) 30.08.-12.12. (reizi nedēļā). 
2. Veiktas 30 konsultācijas (20 pilsētā, 10 pagastos; s konsultacija – 1 st.) nelielās grupās (3-5 cilv.).ērķis – mazināt atkarību veidošanos, palīdzēt risināt problēmas, kas saistītas ar vielu lietošanas cēloņiem. Piedalījās 143 personas (sievietes – 81, vīrieši–62). _x0000__x0000_</t>
  </si>
  <si>
    <t xml:space="preserve">1. Interaktīva, izglītojoša nodarbība "Veselīgas darba vietas uzvar stresu". 12 nodarbības, 102 dalībnieki (sievietes –92, vīrieši –10). 
2. Interaktīvs seminārs "Veselīga sadarbība kolektīvā". 3 semināri (2–pagastos, 1 – pilsētā; 1 seminārs –8 st.). </t>
  </si>
  <si>
    <t xml:space="preserve">Organizetas lekcijas, semināri, nodarbības un nometnes dažādām mērķgrupām, t.s.k. jauniesiem un bērniem, veselības jautajumos (sirds/asinsvadu sistēma, fiziskās aktivitātes, uzturs, psihiskā veselība, seksuālā un reproduktīvā veselība). Kopējais dalībnieku skaits – vismaz 2 549 personas. </t>
  </si>
  <si>
    <t>Nav piešķirts finansējums.</t>
  </si>
  <si>
    <t>2.pielikums
 Pārskatam par Ogres novada Attīstības programmas 2014.-2020.gadam īstenošanu 2018.gadā</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</si>
</sst>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0_-;\-* #,##0.0_-;_-* &quot;-&quot;??_-;_-@_-"/>
    <numFmt numFmtId="173" formatCode="0_ ;\-0\ "/>
    <numFmt numFmtId="174" formatCode="#,##0.0"/>
    <numFmt numFmtId="175" formatCode="_-* #,##0_-;\-* #,##0_-;_-* &quot;-&quot;??_-;_-@_-"/>
    <numFmt numFmtId="176" formatCode="#,##0.000"/>
    <numFmt numFmtId="177" formatCode="0.0_ ;\-0.0\ "/>
    <numFmt numFmtId="178" formatCode="#,##0_ ;\-#,##0\ "/>
    <numFmt numFmtId="179" formatCode="_-* #,##0.0000_-;\-* #,##0.0000_-;_-* &quot;-&quot;??_-;_-@_-"/>
    <numFmt numFmtId="180" formatCode="_-* #,##0.0_-;\-* #,##0.0_-;_-* &quot;-&quot;??_-;_-@"/>
  </numFmts>
  <fonts count="87">
    <font>
      <sz val="11"/>
      <color theme="1"/>
      <name val="Calibri"/>
      <family val="2"/>
    </font>
    <font>
      <sz val="11"/>
      <color indexed="8"/>
      <name val="Calibri"/>
      <family val="2"/>
    </font>
    <font>
      <sz val="12"/>
      <name val="Arial"/>
      <family val="2"/>
    </font>
    <font>
      <sz val="10"/>
      <name val="Arial"/>
      <family val="2"/>
    </font>
    <font>
      <b/>
      <sz val="14"/>
      <name val="Arial"/>
      <family val="2"/>
    </font>
    <font>
      <b/>
      <sz val="10"/>
      <name val="Arial"/>
      <family val="2"/>
    </font>
    <font>
      <b/>
      <sz val="12"/>
      <name val="Arial"/>
      <family val="2"/>
    </font>
    <font>
      <sz val="9"/>
      <name val="Arial"/>
      <family val="2"/>
    </font>
    <font>
      <sz val="10"/>
      <color indexed="8"/>
      <name val="Arial"/>
      <family val="2"/>
    </font>
    <font>
      <strike/>
      <sz val="11"/>
      <color indexed="22"/>
      <name val="Times New Roman"/>
      <family val="1"/>
    </font>
    <font>
      <sz val="11"/>
      <name val="Times New Roman"/>
      <family val="1"/>
    </font>
    <font>
      <sz val="10"/>
      <color indexed="10"/>
      <name val="Arial"/>
      <family val="2"/>
    </font>
    <font>
      <sz val="11"/>
      <name val="Arial"/>
      <family val="2"/>
    </font>
    <font>
      <sz val="8"/>
      <name val="Calibri"/>
      <family val="2"/>
    </font>
    <font>
      <sz val="11"/>
      <color indexed="9"/>
      <name val="Calibri"/>
      <family val="2"/>
    </font>
    <font>
      <b/>
      <sz val="11"/>
      <color indexed="52"/>
      <name val="Calibri"/>
      <family val="2"/>
    </font>
    <font>
      <sz val="11"/>
      <color indexed="10"/>
      <name val="Calibri"/>
      <family val="2"/>
    </font>
    <font>
      <u val="single"/>
      <sz val="11"/>
      <color indexed="30"/>
      <name val="Calibri"/>
      <family val="2"/>
    </font>
    <font>
      <sz val="11"/>
      <color indexed="62"/>
      <name val="Calibri"/>
      <family val="2"/>
    </font>
    <font>
      <u val="single"/>
      <sz val="11"/>
      <color indexed="25"/>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4"/>
      <name val="Calibri Light"/>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10"/>
      <color indexed="8"/>
      <name val="Calibri Light"/>
      <family val="1"/>
    </font>
    <font>
      <sz val="10"/>
      <color indexed="22"/>
      <name val="Calibri Light"/>
      <family val="1"/>
    </font>
    <font>
      <sz val="10"/>
      <color indexed="22"/>
      <name val="Arial"/>
      <family val="2"/>
    </font>
    <font>
      <sz val="11"/>
      <color indexed="22"/>
      <name val="Times New Roman"/>
      <family val="1"/>
    </font>
    <font>
      <sz val="10"/>
      <color indexed="22"/>
      <name val="Times New Roman"/>
      <family val="1"/>
    </font>
    <font>
      <i/>
      <sz val="12"/>
      <color indexed="12"/>
      <name val="Arial"/>
      <family val="2"/>
    </font>
    <font>
      <i/>
      <sz val="10"/>
      <color indexed="12"/>
      <name val="Arial"/>
      <family val="2"/>
    </font>
    <font>
      <sz val="10"/>
      <color indexed="9"/>
      <name val="Calibri Light"/>
      <family val="1"/>
    </font>
    <font>
      <sz val="10"/>
      <color indexed="9"/>
      <name val="Arial"/>
      <family val="2"/>
    </font>
    <font>
      <sz val="12"/>
      <color indexed="8"/>
      <name val="Arial"/>
      <family val="2"/>
    </font>
    <font>
      <sz val="11"/>
      <color indexed="8"/>
      <name val="Times New Roman"/>
      <family val="1"/>
    </font>
    <font>
      <sz val="12"/>
      <color indexed="8"/>
      <name val="Times New Roman"/>
      <family val="1"/>
    </font>
    <font>
      <sz val="10"/>
      <color indexed="8"/>
      <name val="Times New Roman"/>
      <family val="1"/>
    </font>
    <font>
      <sz val="14"/>
      <color indexed="8"/>
      <name val="Calibri Light"/>
      <family val="2"/>
    </font>
    <font>
      <b/>
      <sz val="14"/>
      <color indexed="10"/>
      <name val="Calibri Light"/>
      <family val="2"/>
    </font>
    <font>
      <sz val="14"/>
      <color indexed="10"/>
      <name val="Calibri Light"/>
      <family val="2"/>
    </font>
    <font>
      <sz val="12"/>
      <color indexed="10"/>
      <name val="Arial"/>
      <family val="2"/>
    </font>
    <font>
      <sz val="11"/>
      <color theme="0"/>
      <name val="Calibri"/>
      <family val="2"/>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u val="single"/>
      <sz val="11"/>
      <color theme="11"/>
      <name val="Calibri"/>
      <family val="2"/>
    </font>
    <font>
      <b/>
      <sz val="11"/>
      <color rgb="FF3F3F3F"/>
      <name val="Calibri"/>
      <family val="2"/>
    </font>
    <font>
      <b/>
      <sz val="11"/>
      <color theme="1"/>
      <name val="Calibri"/>
      <family val="2"/>
    </font>
    <font>
      <sz val="11"/>
      <color rgb="FF006100"/>
      <name val="Calibri"/>
      <family val="2"/>
    </font>
    <font>
      <sz val="11"/>
      <color rgb="FF9C5700"/>
      <name val="Calibri"/>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theme="1"/>
      <name val="Arial"/>
      <family val="2"/>
    </font>
    <font>
      <sz val="10"/>
      <color theme="1"/>
      <name val="Calibri Light"/>
      <family val="1"/>
    </font>
    <font>
      <sz val="10"/>
      <color theme="0" tint="-0.1499900072813034"/>
      <name val="Calibri Light"/>
      <family val="1"/>
    </font>
    <font>
      <sz val="10"/>
      <color theme="0" tint="-0.1499900072813034"/>
      <name val="Arial"/>
      <family val="2"/>
    </font>
    <font>
      <sz val="11"/>
      <color theme="0" tint="-0.1499900072813034"/>
      <name val="Times New Roman"/>
      <family val="1"/>
    </font>
    <font>
      <sz val="10"/>
      <color theme="0" tint="-0.1499900072813034"/>
      <name val="Times New Roman"/>
      <family val="1"/>
    </font>
    <font>
      <i/>
      <sz val="12"/>
      <color rgb="FF0000FF"/>
      <name val="Arial"/>
      <family val="2"/>
    </font>
    <font>
      <i/>
      <sz val="10"/>
      <color rgb="FF0000FF"/>
      <name val="Arial"/>
      <family val="2"/>
    </font>
    <font>
      <sz val="10"/>
      <color theme="0"/>
      <name val="Calibri Light"/>
      <family val="1"/>
    </font>
    <font>
      <sz val="10"/>
      <color theme="0"/>
      <name val="Arial"/>
      <family val="2"/>
    </font>
    <font>
      <sz val="12"/>
      <color theme="1"/>
      <name val="Arial"/>
      <family val="2"/>
    </font>
    <font>
      <sz val="10"/>
      <color rgb="FF000000"/>
      <name val="Arial"/>
      <family val="2"/>
    </font>
    <font>
      <sz val="11"/>
      <color theme="1"/>
      <name val="Times New Roman"/>
      <family val="1"/>
    </font>
    <font>
      <sz val="12"/>
      <color rgb="FF000000"/>
      <name val="Arial"/>
      <family val="2"/>
    </font>
    <font>
      <sz val="12"/>
      <color theme="1"/>
      <name val="Times New Roman"/>
      <family val="1"/>
    </font>
    <font>
      <sz val="10"/>
      <color theme="1"/>
      <name val="Times New Roman"/>
      <family val="1"/>
    </font>
    <font>
      <sz val="14"/>
      <color theme="1"/>
      <name val="Calibri Light"/>
      <family val="2"/>
    </font>
    <font>
      <b/>
      <sz val="14"/>
      <color rgb="FFFF0000"/>
      <name val="Calibri Light"/>
      <family val="2"/>
    </font>
    <font>
      <sz val="14"/>
      <color rgb="FFFF0000"/>
      <name val="Calibri Light"/>
      <family val="2"/>
    </font>
    <font>
      <sz val="12"/>
      <color rgb="FFFF0000"/>
      <name val="Arial"/>
      <family val="2"/>
    </font>
  </fonts>
  <fills count="37">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right style="thin"/>
      <top/>
      <bottom style="thin"/>
    </border>
    <border>
      <left style="thin"/>
      <right style="thin"/>
      <top/>
      <bottom style="thin"/>
    </border>
    <border>
      <left style="thin">
        <color rgb="FF000000"/>
      </left>
      <right style="thin">
        <color rgb="FF000000"/>
      </right>
      <top style="thin">
        <color rgb="FF000000"/>
      </top>
      <bottom/>
    </border>
    <border>
      <left style="medium">
        <color rgb="FF000000"/>
      </left>
      <right style="medium">
        <color rgb="FF000000"/>
      </right>
      <top style="medium">
        <color rgb="FF000000"/>
      </top>
      <bottom style="medium">
        <color rgb="FF000000"/>
      </bottom>
    </border>
    <border>
      <left style="thin"/>
      <right style="thin"/>
      <top/>
      <bottom/>
    </border>
    <border>
      <left style="medium"/>
      <right style="medium"/>
      <top style="thin"/>
      <bottom/>
    </border>
    <border>
      <left style="medium"/>
      <right style="medium"/>
      <top/>
      <bottom/>
    </border>
    <border>
      <left style="medium"/>
      <right style="medium"/>
      <top/>
      <bottom style="thin"/>
    </border>
    <border>
      <left style="medium"/>
      <right style="thin"/>
      <top style="thin"/>
      <bottom/>
    </border>
    <border>
      <left style="medium"/>
      <right style="thin"/>
      <top/>
      <bottom/>
    </border>
    <border>
      <left style="medium"/>
      <right style="thin"/>
      <top/>
      <bottom style="thin"/>
    </border>
    <border>
      <left style="thin"/>
      <right/>
      <top style="thin"/>
      <bottom style="thin"/>
    </border>
    <border>
      <left style="thin"/>
      <right style="medium"/>
      <top style="thin"/>
      <bottom/>
    </border>
    <border>
      <left style="thin"/>
      <right style="medium"/>
      <top/>
      <bottom/>
    </border>
    <border>
      <left style="thin"/>
      <right style="medium"/>
      <top/>
      <bottom style="thin"/>
    </border>
    <border>
      <left style="medium"/>
      <right/>
      <top/>
      <bottom/>
    </border>
    <border>
      <left style="thin"/>
      <right/>
      <top/>
      <bottom/>
    </border>
    <border>
      <left style="thin"/>
      <right/>
      <top/>
      <bottom style="thin"/>
    </border>
    <border>
      <left/>
      <right/>
      <top/>
      <bottom style="thin"/>
    </border>
    <border>
      <left/>
      <right style="medium"/>
      <top style="thin"/>
      <bottom/>
    </border>
    <border>
      <left/>
      <right style="medium"/>
      <top/>
      <bottom/>
    </border>
    <border>
      <left/>
      <right style="medium"/>
      <top/>
      <bottom style="thin"/>
    </border>
    <border>
      <left style="thin"/>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50" fillId="26"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7" borderId="1" applyNumberFormat="0" applyAlignment="0" applyProtection="0"/>
    <xf numFmtId="0" fontId="54" fillId="0" borderId="0" applyNumberFormat="0" applyFill="0" applyBorder="0" applyAlignment="0" applyProtection="0"/>
    <xf numFmtId="0" fontId="55" fillId="26"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0" applyNumberFormat="0" applyBorder="0" applyAlignment="0" applyProtection="0"/>
    <xf numFmtId="0" fontId="3" fillId="0" borderId="0">
      <alignment/>
      <protection/>
    </xf>
    <xf numFmtId="0" fontId="3" fillId="0" borderId="0">
      <alignment/>
      <protection/>
    </xf>
    <xf numFmtId="0" fontId="59" fillId="0" borderId="0" applyNumberFormat="0" applyFill="0" applyBorder="0" applyAlignment="0" applyProtection="0"/>
    <xf numFmtId="0" fontId="60" fillId="0" borderId="0" applyNumberFormat="0" applyFill="0" applyBorder="0" applyAlignment="0" applyProtection="0"/>
    <xf numFmtId="0" fontId="61"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62" fillId="0" borderId="6" applyNumberFormat="0" applyFill="0" applyAlignment="0" applyProtection="0"/>
    <xf numFmtId="0" fontId="6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cellStyleXfs>
  <cellXfs count="266">
    <xf numFmtId="0" fontId="0" fillId="0" borderId="0" xfId="0" applyFont="1" applyAlignment="1">
      <alignment/>
    </xf>
    <xf numFmtId="172" fontId="3" fillId="33" borderId="0" xfId="0" applyNumberFormat="1" applyFont="1" applyFill="1" applyBorder="1" applyAlignment="1">
      <alignment horizontal="center" vertical="center" wrapText="1"/>
    </xf>
    <xf numFmtId="172" fontId="3" fillId="0" borderId="0" xfId="0" applyNumberFormat="1" applyFont="1" applyFill="1" applyBorder="1" applyAlignment="1">
      <alignment vertical="center"/>
    </xf>
    <xf numFmtId="172" fontId="3" fillId="0" borderId="0" xfId="0" applyNumberFormat="1" applyFont="1" applyBorder="1" applyAlignment="1">
      <alignment vertical="center"/>
    </xf>
    <xf numFmtId="172" fontId="3" fillId="33" borderId="0" xfId="0" applyNumberFormat="1" applyFont="1" applyFill="1" applyBorder="1" applyAlignment="1">
      <alignment vertical="center"/>
    </xf>
    <xf numFmtId="49" fontId="5" fillId="22" borderId="10" xfId="0" applyNumberFormat="1" applyFont="1" applyFill="1" applyBorder="1" applyAlignment="1">
      <alignment horizontal="center" vertical="center" wrapText="1"/>
    </xf>
    <xf numFmtId="175" fontId="5" fillId="22" borderId="10" xfId="0" applyNumberFormat="1" applyFont="1" applyFill="1" applyBorder="1" applyAlignment="1">
      <alignment horizontal="center" vertical="center" wrapText="1"/>
    </xf>
    <xf numFmtId="172" fontId="3" fillId="0" borderId="0" xfId="0" applyNumberFormat="1" applyFont="1" applyFill="1" applyBorder="1" applyAlignment="1">
      <alignment/>
    </xf>
    <xf numFmtId="172" fontId="3" fillId="0" borderId="0" xfId="0" applyNumberFormat="1" applyFont="1" applyBorder="1" applyAlignment="1">
      <alignment/>
    </xf>
    <xf numFmtId="172" fontId="3" fillId="0" borderId="0" xfId="51" applyNumberFormat="1" applyFont="1" applyFill="1" applyBorder="1">
      <alignment/>
      <protection/>
    </xf>
    <xf numFmtId="172" fontId="3" fillId="33" borderId="10" xfId="51" applyNumberFormat="1" applyFont="1" applyFill="1" applyBorder="1" applyAlignment="1">
      <alignment vertical="top" wrapText="1"/>
      <protection/>
    </xf>
    <xf numFmtId="174" fontId="67" fillId="33" borderId="10" xfId="51" applyNumberFormat="1" applyFont="1" applyFill="1" applyBorder="1" applyAlignment="1">
      <alignment horizontal="center" vertical="center"/>
      <protection/>
    </xf>
    <xf numFmtId="172" fontId="67" fillId="33" borderId="10" xfId="51" applyNumberFormat="1" applyFont="1" applyFill="1" applyBorder="1" applyAlignment="1">
      <alignment vertical="top" wrapText="1"/>
      <protection/>
    </xf>
    <xf numFmtId="174" fontId="67" fillId="33" borderId="11" xfId="51" applyNumberFormat="1" applyFont="1" applyFill="1" applyBorder="1" applyAlignment="1">
      <alignment horizontal="center" vertical="center"/>
      <protection/>
    </xf>
    <xf numFmtId="174" fontId="3" fillId="0" borderId="0" xfId="51" applyNumberFormat="1" applyFont="1" applyFill="1" applyBorder="1" applyAlignment="1">
      <alignment horizontal="center" vertical="center"/>
      <protection/>
    </xf>
    <xf numFmtId="174" fontId="3" fillId="0" borderId="0" xfId="0" applyNumberFormat="1" applyFont="1" applyBorder="1" applyAlignment="1">
      <alignment horizontal="center" vertical="center"/>
    </xf>
    <xf numFmtId="49" fontId="3" fillId="33" borderId="0" xfId="0" applyNumberFormat="1" applyFont="1" applyFill="1" applyBorder="1" applyAlignment="1">
      <alignment horizontal="center" vertical="center" wrapText="1"/>
    </xf>
    <xf numFmtId="175" fontId="3" fillId="33" borderId="0" xfId="0" applyNumberFormat="1" applyFont="1" applyFill="1" applyBorder="1" applyAlignment="1">
      <alignment horizontal="center" vertical="center" wrapText="1"/>
    </xf>
    <xf numFmtId="173" fontId="3" fillId="0" borderId="0" xfId="0" applyNumberFormat="1" applyFont="1" applyBorder="1" applyAlignment="1">
      <alignment horizontal="center" vertical="center"/>
    </xf>
    <xf numFmtId="172" fontId="3" fillId="0" borderId="0" xfId="0" applyNumberFormat="1" applyFont="1" applyBorder="1" applyAlignment="1">
      <alignment vertical="center" wrapText="1"/>
    </xf>
    <xf numFmtId="172" fontId="68" fillId="0" borderId="0" xfId="0" applyNumberFormat="1" applyFont="1" applyFill="1" applyBorder="1" applyAlignment="1">
      <alignment vertical="center"/>
    </xf>
    <xf numFmtId="172" fontId="68" fillId="0" borderId="0" xfId="0" applyNumberFormat="1" applyFont="1" applyBorder="1" applyAlignment="1">
      <alignment vertical="center"/>
    </xf>
    <xf numFmtId="176" fontId="3" fillId="33" borderId="10" xfId="51" applyNumberFormat="1" applyFont="1" applyFill="1" applyBorder="1" applyAlignment="1">
      <alignment horizontal="center" vertical="center"/>
      <protection/>
    </xf>
    <xf numFmtId="172" fontId="5" fillId="22" borderId="10" xfId="0" applyNumberFormat="1" applyFont="1" applyFill="1" applyBorder="1" applyAlignment="1">
      <alignment horizontal="center" vertical="center" wrapText="1"/>
    </xf>
    <xf numFmtId="4" fontId="3" fillId="33" borderId="11" xfId="51" applyNumberFormat="1" applyFont="1" applyFill="1" applyBorder="1" applyAlignment="1">
      <alignment horizontal="center" vertical="center"/>
      <protection/>
    </xf>
    <xf numFmtId="172" fontId="5" fillId="22" borderId="10" xfId="0" applyNumberFormat="1" applyFont="1" applyFill="1" applyBorder="1" applyAlignment="1">
      <alignment vertical="center"/>
    </xf>
    <xf numFmtId="172" fontId="67" fillId="33" borderId="11" xfId="51" applyNumberFormat="1" applyFont="1" applyFill="1" applyBorder="1" applyAlignment="1">
      <alignment horizontal="center" vertical="center" wrapText="1"/>
      <protection/>
    </xf>
    <xf numFmtId="172" fontId="3" fillId="33" borderId="11" xfId="51" applyNumberFormat="1" applyFont="1" applyFill="1" applyBorder="1" applyAlignment="1">
      <alignment horizontal="center" vertical="center" wrapText="1"/>
      <protection/>
    </xf>
    <xf numFmtId="177" fontId="3" fillId="0" borderId="0" xfId="0" applyNumberFormat="1" applyFont="1" applyBorder="1" applyAlignment="1">
      <alignment horizontal="center" vertical="center"/>
    </xf>
    <xf numFmtId="177" fontId="67" fillId="33" borderId="12" xfId="0" applyNumberFormat="1" applyFont="1" applyFill="1" applyBorder="1" applyAlignment="1">
      <alignment horizontal="center" vertical="center"/>
    </xf>
    <xf numFmtId="172" fontId="67" fillId="33" borderId="10" xfId="51" applyNumberFormat="1" applyFont="1" applyFill="1" applyBorder="1" applyAlignment="1">
      <alignment horizontal="center" vertical="center" wrapText="1"/>
      <protection/>
    </xf>
    <xf numFmtId="49" fontId="67" fillId="33" borderId="12" xfId="51" applyNumberFormat="1" applyFont="1" applyFill="1" applyBorder="1" applyAlignment="1">
      <alignment horizontal="center" vertical="center" wrapText="1"/>
      <protection/>
    </xf>
    <xf numFmtId="172" fontId="67" fillId="33" borderId="12" xfId="0" applyNumberFormat="1" applyFont="1" applyFill="1" applyBorder="1" applyAlignment="1">
      <alignment horizontal="center" vertical="center" wrapText="1"/>
    </xf>
    <xf numFmtId="172" fontId="67" fillId="33" borderId="12" xfId="51" applyNumberFormat="1" applyFont="1" applyFill="1" applyBorder="1" applyAlignment="1">
      <alignment horizontal="center" vertical="center"/>
      <protection/>
    </xf>
    <xf numFmtId="172" fontId="3" fillId="33" borderId="10" xfId="51" applyNumberFormat="1" applyFont="1" applyFill="1" applyBorder="1" applyAlignment="1">
      <alignment horizontal="center" vertical="center" wrapText="1"/>
      <protection/>
    </xf>
    <xf numFmtId="177" fontId="3" fillId="33" borderId="10" xfId="0" applyNumberFormat="1" applyFont="1" applyFill="1" applyBorder="1" applyAlignment="1">
      <alignment horizontal="center" vertical="center"/>
    </xf>
    <xf numFmtId="49" fontId="67" fillId="33" borderId="10" xfId="51" applyNumberFormat="1" applyFont="1" applyFill="1" applyBorder="1" applyAlignment="1">
      <alignment horizontal="center" vertical="center" wrapText="1"/>
      <protection/>
    </xf>
    <xf numFmtId="173" fontId="3" fillId="33" borderId="10" xfId="51" applyNumberFormat="1" applyFont="1" applyFill="1" applyBorder="1" applyAlignment="1">
      <alignment horizontal="center" vertical="center" wrapText="1"/>
      <protection/>
    </xf>
    <xf numFmtId="49" fontId="3" fillId="33" borderId="10" xfId="51" applyNumberFormat="1" applyFont="1" applyFill="1" applyBorder="1" applyAlignment="1">
      <alignment horizontal="center" vertical="center" wrapText="1"/>
      <protection/>
    </xf>
    <xf numFmtId="174" fontId="7" fillId="0" borderId="10" xfId="51" applyNumberFormat="1" applyFont="1" applyFill="1" applyBorder="1" applyAlignment="1">
      <alignment horizontal="center" vertical="center" wrapText="1"/>
      <protection/>
    </xf>
    <xf numFmtId="174" fontId="7"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175" fontId="5" fillId="0" borderId="10" xfId="0" applyNumberFormat="1" applyFont="1" applyBorder="1" applyAlignment="1">
      <alignment horizontal="center" vertical="center" wrapText="1"/>
    </xf>
    <xf numFmtId="172" fontId="5" fillId="0" borderId="10" xfId="0" applyNumberFormat="1" applyFont="1" applyBorder="1" applyAlignment="1">
      <alignment horizontal="center" vertical="center" wrapText="1"/>
    </xf>
    <xf numFmtId="177" fontId="2" fillId="0" borderId="10" xfId="0" applyNumberFormat="1" applyFont="1" applyFill="1" applyBorder="1" applyAlignment="1">
      <alignment horizontal="center" vertical="center" textRotation="90" wrapText="1"/>
    </xf>
    <xf numFmtId="172" fontId="3" fillId="33" borderId="12" xfId="51" applyNumberFormat="1" applyFont="1" applyFill="1" applyBorder="1" applyAlignment="1">
      <alignment horizontal="center" vertical="center" wrapText="1"/>
      <protection/>
    </xf>
    <xf numFmtId="173" fontId="3" fillId="33" borderId="12" xfId="51" applyNumberFormat="1" applyFont="1" applyFill="1" applyBorder="1" applyAlignment="1">
      <alignment horizontal="center" vertical="center" wrapText="1"/>
      <protection/>
    </xf>
    <xf numFmtId="172" fontId="67" fillId="33" borderId="12" xfId="51" applyNumberFormat="1" applyFont="1" applyFill="1" applyBorder="1" applyAlignment="1">
      <alignment horizontal="center" vertical="center" wrapText="1"/>
      <protection/>
    </xf>
    <xf numFmtId="177" fontId="3" fillId="33" borderId="12" xfId="0" applyNumberFormat="1" applyFont="1" applyFill="1" applyBorder="1" applyAlignment="1">
      <alignment horizontal="center" vertical="center"/>
    </xf>
    <xf numFmtId="172" fontId="67" fillId="33" borderId="10" xfId="0" applyNumberFormat="1" applyFont="1" applyFill="1" applyBorder="1" applyAlignment="1">
      <alignment horizontal="center" vertical="center" wrapText="1"/>
    </xf>
    <xf numFmtId="172" fontId="67" fillId="33" borderId="10" xfId="51" applyNumberFormat="1" applyFont="1" applyFill="1" applyBorder="1" applyAlignment="1">
      <alignment horizontal="center" vertical="center"/>
      <protection/>
    </xf>
    <xf numFmtId="177" fontId="67" fillId="33" borderId="10" xfId="0" applyNumberFormat="1" applyFont="1" applyFill="1" applyBorder="1" applyAlignment="1">
      <alignment horizontal="center" vertical="center"/>
    </xf>
    <xf numFmtId="172" fontId="69" fillId="0" borderId="0" xfId="0" applyNumberFormat="1" applyFont="1" applyFill="1" applyBorder="1" applyAlignment="1">
      <alignment vertical="center"/>
    </xf>
    <xf numFmtId="172" fontId="70" fillId="0" borderId="0" xfId="0" applyNumberFormat="1" applyFont="1" applyFill="1" applyBorder="1" applyAlignment="1">
      <alignment vertical="center"/>
    </xf>
    <xf numFmtId="172" fontId="70" fillId="0" borderId="0" xfId="0" applyNumberFormat="1" applyFont="1" applyFill="1" applyBorder="1" applyAlignment="1">
      <alignment/>
    </xf>
    <xf numFmtId="172" fontId="70" fillId="0" borderId="0" xfId="51" applyNumberFormat="1" applyFont="1" applyFill="1" applyBorder="1">
      <alignment/>
      <protection/>
    </xf>
    <xf numFmtId="0" fontId="71" fillId="0" borderId="0" xfId="0" applyFont="1" applyBorder="1" applyAlignment="1">
      <alignment vertical="center" wrapText="1"/>
    </xf>
    <xf numFmtId="0" fontId="71" fillId="0" borderId="0" xfId="0" applyFont="1" applyBorder="1" applyAlignment="1">
      <alignment vertical="center"/>
    </xf>
    <xf numFmtId="0" fontId="71" fillId="0" borderId="0" xfId="0" applyFont="1" applyBorder="1" applyAlignment="1">
      <alignment/>
    </xf>
    <xf numFmtId="0" fontId="72" fillId="0" borderId="0" xfId="0" applyFont="1" applyBorder="1" applyAlignment="1">
      <alignment vertical="center" wrapText="1"/>
    </xf>
    <xf numFmtId="172" fontId="5" fillId="0" borderId="10" xfId="51" applyNumberFormat="1" applyFont="1" applyFill="1" applyBorder="1" applyAlignment="1">
      <alignment horizontal="center" vertical="center" wrapText="1"/>
      <protection/>
    </xf>
    <xf numFmtId="172" fontId="73" fillId="0" borderId="10" xfId="0" applyNumberFormat="1" applyFont="1" applyFill="1" applyBorder="1" applyAlignment="1">
      <alignment horizontal="center" vertical="center" wrapText="1"/>
    </xf>
    <xf numFmtId="172" fontId="74" fillId="0" borderId="10" xfId="0" applyNumberFormat="1" applyFont="1" applyFill="1" applyBorder="1" applyAlignment="1">
      <alignment horizontal="center" vertical="center" wrapText="1"/>
    </xf>
    <xf numFmtId="172" fontId="75" fillId="0" borderId="0" xfId="0" applyNumberFormat="1" applyFont="1" applyFill="1" applyBorder="1" applyAlignment="1">
      <alignment vertical="center"/>
    </xf>
    <xf numFmtId="172" fontId="76" fillId="0" borderId="0" xfId="0" applyNumberFormat="1" applyFont="1" applyFill="1" applyBorder="1" applyAlignment="1">
      <alignment vertical="center"/>
    </xf>
    <xf numFmtId="172" fontId="5" fillId="22" borderId="11" xfId="0" applyNumberFormat="1" applyFont="1" applyFill="1" applyBorder="1" applyAlignment="1">
      <alignment vertical="center"/>
    </xf>
    <xf numFmtId="172" fontId="67" fillId="33" borderId="13" xfId="51" applyNumberFormat="1" applyFont="1" applyFill="1" applyBorder="1" applyAlignment="1">
      <alignment horizontal="center" vertical="center" wrapText="1"/>
      <protection/>
    </xf>
    <xf numFmtId="177" fontId="3" fillId="25" borderId="10" xfId="0" applyNumberFormat="1" applyFont="1" applyFill="1" applyBorder="1" applyAlignment="1">
      <alignment horizontal="center" vertical="center"/>
    </xf>
    <xf numFmtId="172" fontId="3" fillId="25" borderId="10" xfId="0" applyNumberFormat="1" applyFont="1" applyFill="1" applyBorder="1" applyAlignment="1">
      <alignment horizontal="left" vertical="center" wrapText="1"/>
    </xf>
    <xf numFmtId="172" fontId="3" fillId="25" borderId="10" xfId="45" applyNumberFormat="1" applyFont="1" applyFill="1" applyBorder="1" applyAlignment="1">
      <alignment horizontal="center" vertical="center" wrapText="1"/>
    </xf>
    <xf numFmtId="172" fontId="3" fillId="25" borderId="11" xfId="45" applyNumberFormat="1" applyFont="1" applyFill="1" applyBorder="1" applyAlignment="1">
      <alignment horizontal="center" vertical="center" wrapText="1"/>
    </xf>
    <xf numFmtId="49" fontId="3" fillId="25" borderId="10" xfId="0" applyNumberFormat="1" applyFont="1" applyFill="1" applyBorder="1" applyAlignment="1">
      <alignment horizontal="center" vertical="center" wrapText="1"/>
    </xf>
    <xf numFmtId="175" fontId="3" fillId="25" borderId="10" xfId="0" applyNumberFormat="1" applyFont="1" applyFill="1" applyBorder="1" applyAlignment="1">
      <alignment horizontal="center" vertical="center" wrapText="1"/>
    </xf>
    <xf numFmtId="172" fontId="3" fillId="25" borderId="10" xfId="0" applyNumberFormat="1" applyFont="1" applyFill="1" applyBorder="1" applyAlignment="1">
      <alignment horizontal="center" vertical="center" wrapText="1"/>
    </xf>
    <xf numFmtId="173" fontId="3" fillId="25" borderId="10" xfId="0" applyNumberFormat="1" applyFont="1" applyFill="1" applyBorder="1" applyAlignment="1">
      <alignment horizontal="center" vertical="center"/>
    </xf>
    <xf numFmtId="172" fontId="3" fillId="0" borderId="0" xfId="0" applyNumberFormat="1" applyFont="1" applyFill="1" applyBorder="1" applyAlignment="1">
      <alignment horizontal="center" vertical="center" wrapText="1"/>
    </xf>
    <xf numFmtId="172" fontId="2" fillId="0" borderId="0" xfId="0" applyNumberFormat="1" applyFont="1" applyFill="1" applyBorder="1" applyAlignment="1">
      <alignment horizontal="right" vertical="top" wrapText="1"/>
    </xf>
    <xf numFmtId="172" fontId="4" fillId="0" borderId="0" xfId="0" applyNumberFormat="1" applyFont="1" applyFill="1" applyBorder="1" applyAlignment="1">
      <alignment vertical="center"/>
    </xf>
    <xf numFmtId="49" fontId="3" fillId="33" borderId="12" xfId="51" applyNumberFormat="1" applyFont="1" applyFill="1" applyBorder="1" applyAlignment="1">
      <alignment horizontal="center" vertical="center" wrapText="1"/>
      <protection/>
    </xf>
    <xf numFmtId="172" fontId="3" fillId="0" borderId="10" xfId="51" applyNumberFormat="1" applyFont="1" applyFill="1" applyBorder="1" applyAlignment="1">
      <alignment horizontal="center" vertical="center" wrapText="1"/>
      <protection/>
    </xf>
    <xf numFmtId="172" fontId="3" fillId="0" borderId="11" xfId="51" applyNumberFormat="1" applyFont="1" applyFill="1" applyBorder="1" applyAlignment="1">
      <alignment horizontal="center" vertical="center" wrapText="1"/>
      <protection/>
    </xf>
    <xf numFmtId="172" fontId="67" fillId="0" borderId="11" xfId="51" applyNumberFormat="1" applyFont="1" applyFill="1" applyBorder="1" applyAlignment="1">
      <alignment horizontal="center" vertical="center" wrapText="1"/>
      <protection/>
    </xf>
    <xf numFmtId="172" fontId="77" fillId="33" borderId="11" xfId="51" applyNumberFormat="1" applyFont="1" applyFill="1" applyBorder="1" applyAlignment="1">
      <alignment horizontal="center" vertical="center" wrapText="1"/>
      <protection/>
    </xf>
    <xf numFmtId="3" fontId="77" fillId="33" borderId="11" xfId="51" applyNumberFormat="1" applyFont="1" applyFill="1" applyBorder="1" applyAlignment="1">
      <alignment horizontal="center" vertical="center"/>
      <protection/>
    </xf>
    <xf numFmtId="172" fontId="78" fillId="34" borderId="11" xfId="0" applyNumberFormat="1" applyFont="1" applyFill="1" applyBorder="1" applyAlignment="1">
      <alignment horizontal="center" vertical="center" wrapText="1"/>
    </xf>
    <xf numFmtId="172" fontId="78" fillId="34" borderId="14"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49" fontId="78" fillId="34" borderId="15" xfId="0" applyNumberFormat="1" applyFont="1" applyFill="1" applyBorder="1" applyAlignment="1">
      <alignment horizontal="center" vertical="center" wrapText="1"/>
    </xf>
    <xf numFmtId="173" fontId="3" fillId="0" borderId="10" xfId="51" applyNumberFormat="1" applyFont="1" applyFill="1" applyBorder="1" applyAlignment="1">
      <alignment horizontal="center" vertical="center" wrapText="1"/>
      <protection/>
    </xf>
    <xf numFmtId="49" fontId="67" fillId="0" borderId="12" xfId="51" applyNumberFormat="1" applyFont="1" applyFill="1" applyBorder="1" applyAlignment="1">
      <alignment horizontal="center" vertical="center" wrapText="1"/>
      <protection/>
    </xf>
    <xf numFmtId="173" fontId="3" fillId="0" borderId="12" xfId="51" applyNumberFormat="1" applyFont="1" applyFill="1" applyBorder="1" applyAlignment="1">
      <alignment horizontal="center" vertical="center" wrapText="1"/>
      <protection/>
    </xf>
    <xf numFmtId="172" fontId="3" fillId="0" borderId="12" xfId="51" applyNumberFormat="1" applyFont="1" applyFill="1" applyBorder="1" applyAlignment="1">
      <alignment horizontal="center" vertical="center" wrapText="1"/>
      <protection/>
    </xf>
    <xf numFmtId="172" fontId="78" fillId="34" borderId="10" xfId="0" applyNumberFormat="1" applyFont="1" applyFill="1" applyBorder="1" applyAlignment="1">
      <alignment vertical="top" wrapText="1"/>
    </xf>
    <xf numFmtId="172" fontId="3" fillId="34" borderId="15" xfId="0" applyNumberFormat="1" applyFont="1" applyFill="1" applyBorder="1" applyAlignment="1">
      <alignment vertical="top" wrapText="1"/>
    </xf>
    <xf numFmtId="172" fontId="78" fillId="34" borderId="15" xfId="0" applyNumberFormat="1" applyFont="1" applyFill="1" applyBorder="1" applyAlignment="1">
      <alignment vertical="top" wrapText="1"/>
    </xf>
    <xf numFmtId="172" fontId="78" fillId="34" borderId="14" xfId="0" applyNumberFormat="1" applyFont="1" applyFill="1" applyBorder="1" applyAlignment="1">
      <alignment vertical="top" wrapText="1"/>
    </xf>
    <xf numFmtId="172" fontId="67" fillId="33" borderId="10" xfId="51" applyNumberFormat="1" applyFont="1" applyFill="1" applyBorder="1" applyAlignment="1">
      <alignment vertical="center" wrapText="1"/>
      <protection/>
    </xf>
    <xf numFmtId="172" fontId="5" fillId="22"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172" fontId="3" fillId="34" borderId="10" xfId="0" applyNumberFormat="1" applyFont="1" applyFill="1" applyBorder="1" applyAlignment="1">
      <alignment horizontal="center" vertical="center" wrapText="1"/>
    </xf>
    <xf numFmtId="172" fontId="67" fillId="33" borderId="11" xfId="51" applyNumberFormat="1" applyFont="1" applyFill="1" applyBorder="1" applyAlignment="1">
      <alignment vertical="top" wrapText="1"/>
      <protection/>
    </xf>
    <xf numFmtId="0" fontId="10" fillId="0" borderId="10" xfId="0" applyFont="1" applyFill="1" applyBorder="1" applyAlignment="1">
      <alignment horizontal="left" vertical="center" wrapText="1"/>
    </xf>
    <xf numFmtId="49" fontId="67" fillId="33" borderId="11" xfId="51" applyNumberFormat="1" applyFont="1" applyFill="1" applyBorder="1" applyAlignment="1">
      <alignment horizontal="center" vertical="center" wrapText="1"/>
      <protection/>
    </xf>
    <xf numFmtId="172" fontId="3" fillId="34" borderId="12"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3" fontId="5" fillId="22" borderId="11" xfId="0" applyNumberFormat="1" applyFont="1" applyFill="1" applyBorder="1" applyAlignment="1">
      <alignment horizontal="center" vertical="center"/>
    </xf>
    <xf numFmtId="3" fontId="3" fillId="25" borderId="11" xfId="45" applyNumberFormat="1" applyFont="1" applyFill="1" applyBorder="1" applyAlignment="1">
      <alignment horizontal="center" vertical="center"/>
    </xf>
    <xf numFmtId="3" fontId="67" fillId="33" borderId="11" xfId="51" applyNumberFormat="1" applyFont="1" applyFill="1" applyBorder="1" applyAlignment="1">
      <alignment horizontal="center" vertical="center"/>
      <protection/>
    </xf>
    <xf numFmtId="3" fontId="67" fillId="33" borderId="10" xfId="51" applyNumberFormat="1" applyFont="1" applyFill="1" applyBorder="1" applyAlignment="1">
      <alignment horizontal="center" vertical="center"/>
      <protection/>
    </xf>
    <xf numFmtId="3" fontId="3" fillId="33" borderId="11" xfId="51" applyNumberFormat="1" applyFont="1" applyFill="1" applyBorder="1" applyAlignment="1">
      <alignment horizontal="center" vertical="center"/>
      <protection/>
    </xf>
    <xf numFmtId="3" fontId="3" fillId="33" borderId="10" xfId="51" applyNumberFormat="1" applyFont="1" applyFill="1" applyBorder="1" applyAlignment="1">
      <alignment horizontal="center" vertical="center"/>
      <protection/>
    </xf>
    <xf numFmtId="172" fontId="67" fillId="0" borderId="12" xfId="0" applyNumberFormat="1" applyFont="1" applyFill="1" applyBorder="1" applyAlignment="1">
      <alignment horizontal="center" vertical="center" wrapText="1"/>
    </xf>
    <xf numFmtId="3" fontId="67" fillId="0" borderId="11" xfId="51" applyNumberFormat="1" applyFont="1" applyFill="1" applyBorder="1" applyAlignment="1">
      <alignment horizontal="center" vertical="center"/>
      <protection/>
    </xf>
    <xf numFmtId="3" fontId="77" fillId="33" borderId="10" xfId="51" applyNumberFormat="1" applyFont="1" applyFill="1" applyBorder="1" applyAlignment="1">
      <alignment horizontal="center" vertical="center"/>
      <protection/>
    </xf>
    <xf numFmtId="3" fontId="3" fillId="0" borderId="11" xfId="51" applyNumberFormat="1" applyFont="1" applyFill="1" applyBorder="1" applyAlignment="1">
      <alignment horizontal="center" vertical="center"/>
      <protection/>
    </xf>
    <xf numFmtId="3" fontId="3" fillId="0" borderId="10" xfId="51" applyNumberFormat="1" applyFont="1" applyFill="1" applyBorder="1" applyAlignment="1">
      <alignment horizontal="center" vertical="center"/>
      <protection/>
    </xf>
    <xf numFmtId="173" fontId="3" fillId="34" borderId="10" xfId="0" applyNumberFormat="1" applyFont="1" applyFill="1" applyBorder="1" applyAlignment="1">
      <alignment horizontal="center" vertical="center" wrapText="1"/>
    </xf>
    <xf numFmtId="3" fontId="3" fillId="34" borderId="11" xfId="0" applyNumberFormat="1" applyFont="1" applyFill="1" applyBorder="1" applyAlignment="1">
      <alignment horizontal="center" vertical="center"/>
    </xf>
    <xf numFmtId="172" fontId="3" fillId="33" borderId="10" xfId="51" applyNumberFormat="1" applyFont="1" applyFill="1" applyBorder="1" applyAlignment="1">
      <alignment vertical="center" wrapText="1"/>
      <protection/>
    </xf>
    <xf numFmtId="172" fontId="3" fillId="25" borderId="10" xfId="0" applyNumberFormat="1" applyFont="1" applyFill="1" applyBorder="1" applyAlignment="1">
      <alignment vertical="center" wrapText="1"/>
    </xf>
    <xf numFmtId="0" fontId="79" fillId="0" borderId="10" xfId="0" applyFont="1" applyBorder="1" applyAlignment="1">
      <alignment vertical="center" wrapText="1"/>
    </xf>
    <xf numFmtId="172" fontId="3" fillId="0" borderId="10" xfId="51" applyNumberFormat="1" applyFont="1" applyFill="1" applyBorder="1" applyAlignment="1">
      <alignment vertical="center" wrapText="1"/>
      <protection/>
    </xf>
    <xf numFmtId="172" fontId="80" fillId="34" borderId="10" xfId="0" applyNumberFormat="1" applyFont="1" applyFill="1" applyBorder="1" applyAlignment="1">
      <alignment vertical="center" wrapText="1"/>
    </xf>
    <xf numFmtId="172" fontId="3" fillId="34" borderId="15" xfId="0" applyNumberFormat="1" applyFont="1" applyFill="1" applyBorder="1" applyAlignment="1">
      <alignment vertical="center" wrapText="1"/>
    </xf>
    <xf numFmtId="172" fontId="78" fillId="34" borderId="15" xfId="0" applyNumberFormat="1" applyFont="1" applyFill="1" applyBorder="1" applyAlignment="1">
      <alignment vertical="center" wrapText="1"/>
    </xf>
    <xf numFmtId="172" fontId="67" fillId="0" borderId="10" xfId="51" applyNumberFormat="1" applyFont="1" applyFill="1" applyBorder="1" applyAlignment="1">
      <alignment vertical="center" wrapText="1"/>
      <protection/>
    </xf>
    <xf numFmtId="172" fontId="67" fillId="33" borderId="10" xfId="51" applyNumberFormat="1" applyFont="1" applyFill="1" applyBorder="1" applyAlignment="1">
      <alignment horizontal="left" vertical="center" wrapText="1"/>
      <protection/>
    </xf>
    <xf numFmtId="172" fontId="3" fillId="33" borderId="10" xfId="51" applyNumberFormat="1" applyFont="1" applyFill="1" applyBorder="1" applyAlignment="1">
      <alignment horizontal="left" vertical="center" wrapText="1"/>
      <protection/>
    </xf>
    <xf numFmtId="172" fontId="67" fillId="0" borderId="10" xfId="51" applyNumberFormat="1" applyFont="1" applyFill="1" applyBorder="1" applyAlignment="1">
      <alignment horizontal="left" vertical="center" wrapText="1"/>
      <protection/>
    </xf>
    <xf numFmtId="0" fontId="81" fillId="0" borderId="0" xfId="0" applyFont="1" applyBorder="1" applyAlignment="1">
      <alignment vertical="center" wrapText="1"/>
    </xf>
    <xf numFmtId="3" fontId="67" fillId="0" borderId="10" xfId="51" applyNumberFormat="1" applyFont="1" applyFill="1" applyBorder="1" applyAlignment="1">
      <alignment horizontal="center" vertical="center"/>
      <protection/>
    </xf>
    <xf numFmtId="178" fontId="3" fillId="0" borderId="0" xfId="0" applyNumberFormat="1" applyFont="1" applyBorder="1" applyAlignment="1">
      <alignment vertical="center"/>
    </xf>
    <xf numFmtId="178" fontId="3" fillId="0" borderId="0" xfId="0" applyNumberFormat="1" applyFont="1" applyBorder="1" applyAlignment="1">
      <alignment vertical="center" wrapText="1"/>
    </xf>
    <xf numFmtId="172" fontId="3" fillId="34" borderId="11" xfId="0" applyNumberFormat="1" applyFont="1" applyFill="1" applyBorder="1" applyAlignment="1">
      <alignment horizontal="center" vertical="center" wrapText="1"/>
    </xf>
    <xf numFmtId="4" fontId="3" fillId="34" borderId="11" xfId="0" applyNumberFormat="1" applyFont="1" applyFill="1" applyBorder="1" applyAlignment="1">
      <alignment horizontal="center" vertical="center"/>
    </xf>
    <xf numFmtId="176" fontId="3" fillId="34" borderId="11" xfId="0" applyNumberFormat="1" applyFont="1" applyFill="1" applyBorder="1" applyAlignment="1">
      <alignment horizontal="center" vertical="center"/>
    </xf>
    <xf numFmtId="174" fontId="78" fillId="34" borderId="11" xfId="0" applyNumberFormat="1" applyFont="1" applyFill="1" applyBorder="1" applyAlignment="1">
      <alignment horizontal="center" vertical="center"/>
    </xf>
    <xf numFmtId="49" fontId="3" fillId="34" borderId="11" xfId="0" applyNumberFormat="1" applyFont="1" applyFill="1" applyBorder="1" applyAlignment="1">
      <alignment horizontal="center" vertical="center" wrapText="1"/>
    </xf>
    <xf numFmtId="173" fontId="3" fillId="34" borderId="11" xfId="0" applyNumberFormat="1" applyFont="1" applyFill="1" applyBorder="1" applyAlignment="1">
      <alignment horizontal="center" vertical="center" wrapText="1"/>
    </xf>
    <xf numFmtId="176" fontId="3" fillId="33" borderId="11" xfId="51" applyNumberFormat="1" applyFont="1" applyFill="1" applyBorder="1" applyAlignment="1">
      <alignment horizontal="center" vertical="center"/>
      <protection/>
    </xf>
    <xf numFmtId="172" fontId="3" fillId="33" borderId="11" xfId="51" applyNumberFormat="1" applyFont="1" applyFill="1" applyBorder="1" applyAlignment="1">
      <alignment horizontal="left" vertical="center" wrapText="1"/>
      <protection/>
    </xf>
    <xf numFmtId="0" fontId="79"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81" fillId="0" borderId="10" xfId="0" applyFont="1" applyBorder="1" applyAlignment="1">
      <alignment horizontal="center" vertical="center" wrapText="1"/>
    </xf>
    <xf numFmtId="0" fontId="79" fillId="0" borderId="12" xfId="0" applyFont="1" applyBorder="1" applyAlignment="1">
      <alignment horizontal="center" vertical="center" wrapText="1"/>
    </xf>
    <xf numFmtId="0" fontId="67" fillId="0" borderId="10" xfId="0" applyFont="1" applyBorder="1" applyAlignment="1">
      <alignment horizontal="left" vertical="center" wrapText="1"/>
    </xf>
    <xf numFmtId="172" fontId="67" fillId="0" borderId="10" xfId="51" applyNumberFormat="1" applyFont="1" applyFill="1" applyBorder="1" applyAlignment="1">
      <alignment horizontal="center" vertical="center" wrapText="1"/>
      <protection/>
    </xf>
    <xf numFmtId="49" fontId="78" fillId="34" borderId="10" xfId="0" applyNumberFormat="1" applyFont="1" applyFill="1" applyBorder="1" applyAlignment="1">
      <alignment horizontal="center" vertical="center" wrapText="1"/>
    </xf>
    <xf numFmtId="49" fontId="3" fillId="34" borderId="12" xfId="0" applyNumberFormat="1" applyFont="1" applyFill="1" applyBorder="1" applyAlignment="1">
      <alignment horizontal="center" vertical="center" wrapText="1"/>
    </xf>
    <xf numFmtId="49" fontId="3" fillId="0" borderId="12" xfId="51" applyNumberFormat="1" applyFont="1" applyFill="1" applyBorder="1" applyAlignment="1">
      <alignment horizontal="center" vertical="center" wrapText="1"/>
      <protection/>
    </xf>
    <xf numFmtId="49" fontId="67" fillId="0" borderId="10" xfId="51" applyNumberFormat="1" applyFont="1" applyFill="1" applyBorder="1" applyAlignment="1">
      <alignment horizontal="center" vertical="center" wrapText="1"/>
      <protection/>
    </xf>
    <xf numFmtId="177" fontId="3" fillId="0" borderId="10" xfId="0" applyNumberFormat="1" applyFont="1" applyFill="1" applyBorder="1" applyAlignment="1">
      <alignment horizontal="center" vertical="center"/>
    </xf>
    <xf numFmtId="179" fontId="3" fillId="34" borderId="11" xfId="0" applyNumberFormat="1" applyFont="1" applyFill="1" applyBorder="1" applyAlignment="1">
      <alignment horizontal="center" vertical="center" wrapText="1"/>
    </xf>
    <xf numFmtId="172" fontId="67" fillId="33" borderId="12" xfId="51" applyNumberFormat="1" applyFont="1" applyFill="1" applyBorder="1" applyAlignment="1">
      <alignment horizontal="center" vertical="top" wrapText="1"/>
      <protection/>
    </xf>
    <xf numFmtId="172" fontId="3" fillId="35" borderId="12" xfId="0" applyNumberFormat="1" applyFont="1" applyFill="1" applyBorder="1" applyAlignment="1">
      <alignment horizontal="center" vertical="center" wrapText="1"/>
    </xf>
    <xf numFmtId="172" fontId="3" fillId="0" borderId="0" xfId="0" applyNumberFormat="1" applyFont="1" applyAlignment="1">
      <alignment vertical="center" wrapText="1"/>
    </xf>
    <xf numFmtId="0" fontId="67" fillId="0" borderId="10" xfId="51" applyFont="1" applyBorder="1" applyAlignment="1">
      <alignment horizontal="center" vertical="top" wrapText="1"/>
      <protection/>
    </xf>
    <xf numFmtId="0" fontId="67" fillId="0" borderId="12" xfId="51" applyFont="1" applyBorder="1" applyAlignment="1">
      <alignment horizontal="center" vertical="center" wrapText="1"/>
      <protection/>
    </xf>
    <xf numFmtId="0" fontId="67" fillId="0" borderId="10" xfId="51" applyFont="1" applyBorder="1" applyAlignment="1">
      <alignment horizontal="center" vertical="center" wrapText="1"/>
      <protection/>
    </xf>
    <xf numFmtId="172" fontId="67" fillId="0" borderId="12" xfId="51" applyNumberFormat="1" applyFont="1" applyFill="1" applyBorder="1" applyAlignment="1">
      <alignment horizontal="center" vertical="center" wrapText="1"/>
      <protection/>
    </xf>
    <xf numFmtId="180" fontId="3" fillId="36" borderId="16" xfId="0" applyNumberFormat="1" applyFont="1" applyFill="1" applyBorder="1" applyAlignment="1">
      <alignment horizontal="center" vertical="center" wrapText="1"/>
    </xf>
    <xf numFmtId="180" fontId="78" fillId="36" borderId="16" xfId="0" applyNumberFormat="1" applyFont="1" applyFill="1" applyBorder="1" applyAlignment="1">
      <alignment horizontal="center" vertical="center" wrapText="1"/>
    </xf>
    <xf numFmtId="173" fontId="3" fillId="0" borderId="10" xfId="0" applyNumberFormat="1" applyFont="1" applyFill="1" applyBorder="1" applyAlignment="1">
      <alignment horizontal="center" vertical="center" wrapText="1"/>
    </xf>
    <xf numFmtId="0" fontId="67" fillId="0" borderId="17" xfId="0" applyFont="1" applyBorder="1" applyAlignment="1">
      <alignment horizontal="center" vertical="center" wrapText="1"/>
    </xf>
    <xf numFmtId="172" fontId="5" fillId="22" borderId="10" xfId="0" applyNumberFormat="1" applyFont="1" applyFill="1" applyBorder="1" applyAlignment="1">
      <alignment horizontal="center" vertical="center" wrapText="1"/>
    </xf>
    <xf numFmtId="172" fontId="67" fillId="0" borderId="0" xfId="0" applyNumberFormat="1" applyFont="1" applyFill="1" applyBorder="1" applyAlignment="1">
      <alignment vertical="center"/>
    </xf>
    <xf numFmtId="172" fontId="3" fillId="0" borderId="12" xfId="51" applyNumberFormat="1" applyFont="1" applyBorder="1" applyAlignment="1">
      <alignment horizontal="center" vertical="center" wrapText="1"/>
      <protection/>
    </xf>
    <xf numFmtId="172" fontId="3" fillId="33" borderId="12" xfId="51" applyNumberFormat="1" applyFont="1" applyFill="1" applyBorder="1" applyAlignment="1">
      <alignment horizontal="center" vertical="center"/>
      <protection/>
    </xf>
    <xf numFmtId="172" fontId="3" fillId="0" borderId="10" xfId="51" applyNumberFormat="1" applyFont="1" applyBorder="1" applyAlignment="1">
      <alignment horizontal="center" vertical="center"/>
      <protection/>
    </xf>
    <xf numFmtId="49" fontId="3" fillId="33" borderId="12" xfId="51" applyNumberFormat="1" applyFont="1" applyFill="1" applyBorder="1" applyAlignment="1">
      <alignment horizontal="left" vertical="center" wrapText="1"/>
      <protection/>
    </xf>
    <xf numFmtId="0" fontId="3" fillId="33" borderId="12" xfId="51" applyFont="1" applyFill="1" applyBorder="1" applyAlignment="1">
      <alignment horizontal="center" vertical="center" wrapText="1"/>
      <protection/>
    </xf>
    <xf numFmtId="0" fontId="12" fillId="0" borderId="10" xfId="0" applyFont="1" applyBorder="1" applyAlignment="1">
      <alignment horizontal="left" vertical="top" wrapText="1"/>
    </xf>
    <xf numFmtId="0" fontId="3" fillId="33" borderId="12" xfId="51" applyFont="1" applyFill="1" applyBorder="1" applyAlignment="1">
      <alignment horizontal="center" vertical="center" wrapText="1" shrinkToFit="1"/>
      <protection/>
    </xf>
    <xf numFmtId="0" fontId="3" fillId="33" borderId="12" xfId="51" applyFont="1" applyFill="1" applyBorder="1" applyAlignment="1">
      <alignment horizontal="left" vertical="center" wrapText="1"/>
      <protection/>
    </xf>
    <xf numFmtId="0" fontId="3" fillId="0" borderId="12" xfId="51" applyFont="1" applyBorder="1" applyAlignment="1">
      <alignment horizontal="center" vertical="center" wrapText="1"/>
      <protection/>
    </xf>
    <xf numFmtId="172" fontId="3" fillId="0" borderId="10" xfId="51" applyNumberFormat="1" applyFont="1" applyBorder="1" applyAlignment="1">
      <alignment horizontal="center" vertical="center" wrapText="1"/>
      <protection/>
    </xf>
    <xf numFmtId="0" fontId="82" fillId="0" borderId="0" xfId="0" applyFont="1" applyAlignment="1">
      <alignment wrapText="1"/>
    </xf>
    <xf numFmtId="0" fontId="82" fillId="0" borderId="0" xfId="0" applyFont="1" applyAlignment="1">
      <alignment vertical="center" wrapText="1"/>
    </xf>
    <xf numFmtId="172" fontId="70" fillId="33" borderId="0" xfId="51" applyNumberFormat="1" applyFont="1" applyFill="1" applyBorder="1">
      <alignment/>
      <protection/>
    </xf>
    <xf numFmtId="172" fontId="3" fillId="33" borderId="0" xfId="51" applyNumberFormat="1" applyFont="1" applyFill="1" applyBorder="1">
      <alignment/>
      <protection/>
    </xf>
    <xf numFmtId="49" fontId="67" fillId="0" borderId="11" xfId="51" applyNumberFormat="1" applyFont="1" applyFill="1" applyBorder="1" applyAlignment="1">
      <alignment horizontal="center" vertical="center" wrapText="1"/>
      <protection/>
    </xf>
    <xf numFmtId="49" fontId="3" fillId="0" borderId="10" xfId="51" applyNumberFormat="1" applyFont="1" applyFill="1" applyBorder="1" applyAlignment="1">
      <alignment horizontal="center" vertical="center" wrapText="1"/>
      <protection/>
    </xf>
    <xf numFmtId="172" fontId="67" fillId="0" borderId="10" xfId="51" applyNumberFormat="1" applyFont="1" applyFill="1" applyBorder="1" applyAlignment="1">
      <alignment vertical="top" wrapText="1"/>
      <protection/>
    </xf>
    <xf numFmtId="172" fontId="67" fillId="0" borderId="12" xfId="51" applyNumberFormat="1" applyFont="1" applyFill="1" applyBorder="1" applyAlignment="1">
      <alignment horizontal="center" vertical="center"/>
      <protection/>
    </xf>
    <xf numFmtId="173" fontId="3" fillId="35" borderId="10" xfId="0" applyNumberFormat="1" applyFont="1" applyFill="1" applyBorder="1" applyAlignment="1">
      <alignment horizontal="center" vertical="center" wrapText="1"/>
    </xf>
    <xf numFmtId="172" fontId="3" fillId="33" borderId="0" xfId="0" applyNumberFormat="1" applyFont="1" applyFill="1" applyBorder="1" applyAlignment="1">
      <alignment/>
    </xf>
    <xf numFmtId="3" fontId="3" fillId="35" borderId="11" xfId="0" applyNumberFormat="1" applyFont="1" applyFill="1" applyBorder="1" applyAlignment="1">
      <alignment horizontal="center" vertical="center"/>
    </xf>
    <xf numFmtId="180" fontId="3" fillId="0" borderId="16" xfId="0" applyNumberFormat="1" applyFont="1" applyFill="1" applyBorder="1" applyAlignment="1">
      <alignment horizontal="center" vertical="center" wrapText="1"/>
    </xf>
    <xf numFmtId="180" fontId="67" fillId="0" borderId="16"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172" fontId="5" fillId="0" borderId="12" xfId="51" applyNumberFormat="1" applyFont="1" applyFill="1" applyBorder="1" applyAlignment="1">
      <alignment horizontal="center" vertical="center" wrapText="1"/>
      <protection/>
    </xf>
    <xf numFmtId="172" fontId="5" fillId="0" borderId="18" xfId="51" applyNumberFormat="1" applyFont="1" applyFill="1" applyBorder="1" applyAlignment="1">
      <alignment horizontal="center" vertical="center" wrapText="1"/>
      <protection/>
    </xf>
    <xf numFmtId="172" fontId="5" fillId="0" borderId="15" xfId="51" applyNumberFormat="1" applyFont="1" applyFill="1" applyBorder="1" applyAlignment="1">
      <alignment horizontal="center" vertical="center" wrapText="1"/>
      <protection/>
    </xf>
    <xf numFmtId="172" fontId="5" fillId="0" borderId="19" xfId="0" applyNumberFormat="1" applyFont="1" applyFill="1" applyBorder="1" applyAlignment="1">
      <alignment horizontal="center" vertical="center" wrapText="1"/>
    </xf>
    <xf numFmtId="172" fontId="5" fillId="0" borderId="20" xfId="0" applyNumberFormat="1" applyFont="1" applyFill="1" applyBorder="1" applyAlignment="1">
      <alignment horizontal="center" vertical="center" wrapText="1"/>
    </xf>
    <xf numFmtId="172"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173" fontId="5" fillId="0" borderId="12" xfId="0" applyNumberFormat="1" applyFont="1" applyFill="1" applyBorder="1" applyAlignment="1">
      <alignment horizontal="center" vertical="center" wrapText="1"/>
    </xf>
    <xf numFmtId="173" fontId="5" fillId="0" borderId="18" xfId="0" applyNumberFormat="1" applyFont="1" applyFill="1" applyBorder="1" applyAlignment="1">
      <alignment horizontal="center" vertical="center" wrapText="1"/>
    </xf>
    <xf numFmtId="173" fontId="5" fillId="0" borderId="15" xfId="0" applyNumberFormat="1" applyFont="1" applyFill="1" applyBorder="1" applyAlignment="1">
      <alignment horizontal="center" vertical="center" wrapText="1"/>
    </xf>
    <xf numFmtId="174" fontId="5" fillId="0" borderId="12" xfId="0" applyNumberFormat="1" applyFont="1" applyFill="1" applyBorder="1" applyAlignment="1">
      <alignment horizontal="center" vertical="center" wrapText="1"/>
    </xf>
    <xf numFmtId="174" fontId="5" fillId="0" borderId="18" xfId="0" applyNumberFormat="1" applyFont="1" applyFill="1" applyBorder="1" applyAlignment="1">
      <alignment horizontal="center" vertical="center" wrapText="1"/>
    </xf>
    <xf numFmtId="174" fontId="5" fillId="0" borderId="15" xfId="0" applyNumberFormat="1" applyFont="1" applyFill="1" applyBorder="1" applyAlignment="1">
      <alignment horizontal="center" vertical="center" wrapText="1"/>
    </xf>
    <xf numFmtId="172" fontId="5" fillId="22" borderId="25" xfId="0" applyNumberFormat="1" applyFont="1" applyFill="1" applyBorder="1" applyAlignment="1">
      <alignment horizontal="center" vertical="center" wrapText="1"/>
    </xf>
    <xf numFmtId="172" fontId="5" fillId="22" borderId="11" xfId="0" applyNumberFormat="1" applyFont="1" applyFill="1" applyBorder="1" applyAlignment="1">
      <alignment horizontal="center" vertical="center" wrapText="1"/>
    </xf>
    <xf numFmtId="172" fontId="5" fillId="0" borderId="26" xfId="0" applyNumberFormat="1" applyFont="1" applyFill="1" applyBorder="1" applyAlignment="1">
      <alignment horizontal="center" vertical="center" wrapText="1"/>
    </xf>
    <xf numFmtId="172" fontId="5" fillId="0" borderId="27" xfId="0" applyNumberFormat="1" applyFont="1" applyFill="1" applyBorder="1" applyAlignment="1">
      <alignment horizontal="center" vertical="center" wrapText="1"/>
    </xf>
    <xf numFmtId="172" fontId="5" fillId="0" borderId="28"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textRotation="90" wrapText="1"/>
    </xf>
    <xf numFmtId="177" fontId="2" fillId="0" borderId="18" xfId="0" applyNumberFormat="1" applyFont="1" applyFill="1" applyBorder="1" applyAlignment="1">
      <alignment horizontal="center" vertical="center" textRotation="90" wrapText="1"/>
    </xf>
    <xf numFmtId="177" fontId="2" fillId="0" borderId="15" xfId="0" applyNumberFormat="1" applyFont="1" applyFill="1" applyBorder="1" applyAlignment="1">
      <alignment horizontal="center" vertical="center" textRotation="90" wrapText="1"/>
    </xf>
    <xf numFmtId="172" fontId="6" fillId="0" borderId="12" xfId="0" applyNumberFormat="1" applyFont="1" applyFill="1" applyBorder="1" applyAlignment="1">
      <alignment horizontal="center" vertical="center" wrapText="1"/>
    </xf>
    <xf numFmtId="172" fontId="6" fillId="0" borderId="18" xfId="0" applyNumberFormat="1" applyFont="1" applyFill="1" applyBorder="1" applyAlignment="1">
      <alignment horizontal="center" vertical="center" wrapText="1"/>
    </xf>
    <xf numFmtId="172" fontId="6" fillId="0" borderId="15" xfId="0" applyNumberFormat="1" applyFont="1" applyFill="1" applyBorder="1" applyAlignment="1">
      <alignment horizontal="center" vertical="center" wrapText="1"/>
    </xf>
    <xf numFmtId="172" fontId="83" fillId="0" borderId="29" xfId="0" applyNumberFormat="1" applyFont="1" applyFill="1" applyBorder="1" applyAlignment="1">
      <alignment horizontal="right" vertical="center" wrapText="1"/>
    </xf>
    <xf numFmtId="172" fontId="83" fillId="0" borderId="0" xfId="0" applyNumberFormat="1" applyFont="1" applyFill="1" applyBorder="1" applyAlignment="1">
      <alignment horizontal="right" vertical="center" wrapText="1"/>
    </xf>
    <xf numFmtId="172" fontId="84" fillId="0" borderId="29" xfId="0" applyNumberFormat="1" applyFont="1" applyFill="1" applyBorder="1" applyAlignment="1">
      <alignment horizontal="center" vertical="center" wrapText="1"/>
    </xf>
    <xf numFmtId="172" fontId="84" fillId="0" borderId="0" xfId="0" applyNumberFormat="1" applyFont="1" applyFill="1" applyBorder="1" applyAlignment="1">
      <alignment horizontal="center" vertical="center" wrapText="1"/>
    </xf>
    <xf numFmtId="172" fontId="85" fillId="0" borderId="29" xfId="0" applyNumberFormat="1" applyFont="1" applyFill="1" applyBorder="1" applyAlignment="1">
      <alignment horizontal="center" vertical="center" wrapText="1"/>
    </xf>
    <xf numFmtId="172" fontId="85" fillId="0" borderId="0" xfId="0" applyNumberFormat="1" applyFont="1" applyFill="1" applyBorder="1" applyAlignment="1">
      <alignment horizontal="center" vertical="center" wrapText="1"/>
    </xf>
    <xf numFmtId="172" fontId="86" fillId="0" borderId="30" xfId="0" applyNumberFormat="1" applyFont="1" applyFill="1" applyBorder="1" applyAlignment="1">
      <alignment horizontal="center" vertical="center" wrapText="1"/>
    </xf>
    <xf numFmtId="172" fontId="86" fillId="0" borderId="0" xfId="0" applyNumberFormat="1" applyFont="1" applyFill="1" applyBorder="1" applyAlignment="1">
      <alignment horizontal="center" vertical="center" wrapText="1"/>
    </xf>
    <xf numFmtId="172" fontId="2" fillId="0" borderId="0" xfId="0" applyNumberFormat="1" applyFont="1" applyFill="1" applyBorder="1" applyAlignment="1">
      <alignment horizontal="right" vertical="top" wrapText="1"/>
    </xf>
    <xf numFmtId="172" fontId="4" fillId="0" borderId="30" xfId="0" applyNumberFormat="1" applyFont="1" applyFill="1" applyBorder="1" applyAlignment="1">
      <alignment horizontal="center" vertical="center" wrapText="1"/>
    </xf>
    <xf numFmtId="172" fontId="4" fillId="0" borderId="0" xfId="0" applyNumberFormat="1" applyFont="1" applyFill="1" applyBorder="1" applyAlignment="1">
      <alignment horizontal="center" vertical="center"/>
    </xf>
    <xf numFmtId="49" fontId="5" fillId="33" borderId="12" xfId="0" applyNumberFormat="1" applyFont="1" applyFill="1" applyBorder="1" applyAlignment="1">
      <alignment horizontal="center" vertical="center" wrapText="1"/>
    </xf>
    <xf numFmtId="49" fontId="5" fillId="33" borderId="18" xfId="0" applyNumberFormat="1" applyFont="1" applyFill="1" applyBorder="1" applyAlignment="1">
      <alignment horizontal="center" vertical="center" wrapText="1"/>
    </xf>
    <xf numFmtId="49" fontId="5" fillId="33" borderId="15" xfId="0" applyNumberFormat="1" applyFont="1" applyFill="1" applyBorder="1" applyAlignment="1">
      <alignment horizontal="center" vertical="center" wrapText="1"/>
    </xf>
    <xf numFmtId="175" fontId="5" fillId="0" borderId="12" xfId="0" applyNumberFormat="1" applyFont="1" applyBorder="1" applyAlignment="1">
      <alignment horizontal="center" vertical="center" wrapText="1"/>
    </xf>
    <xf numFmtId="175" fontId="5" fillId="0" borderId="18" xfId="0" applyNumberFormat="1" applyFont="1" applyBorder="1" applyAlignment="1">
      <alignment horizontal="center" vertical="center" wrapText="1"/>
    </xf>
    <xf numFmtId="175" fontId="5" fillId="0" borderId="15" xfId="0" applyNumberFormat="1" applyFont="1" applyBorder="1" applyAlignment="1">
      <alignment horizontal="center" vertical="center" wrapText="1"/>
    </xf>
    <xf numFmtId="172" fontId="5" fillId="0" borderId="12" xfId="0" applyNumberFormat="1" applyFont="1" applyBorder="1" applyAlignment="1">
      <alignment horizontal="center" vertical="center" wrapText="1"/>
    </xf>
    <xf numFmtId="172" fontId="5" fillId="0" borderId="18" xfId="0" applyNumberFormat="1" applyFont="1" applyBorder="1" applyAlignment="1">
      <alignment horizontal="center" vertical="center" wrapText="1"/>
    </xf>
    <xf numFmtId="172" fontId="5" fillId="0" borderId="15" xfId="0" applyNumberFormat="1" applyFont="1" applyBorder="1" applyAlignment="1">
      <alignment horizontal="center" vertical="center" wrapText="1"/>
    </xf>
    <xf numFmtId="172" fontId="4" fillId="0" borderId="31" xfId="0" applyNumberFormat="1" applyFont="1" applyFill="1" applyBorder="1" applyAlignment="1">
      <alignment horizontal="center" vertical="center"/>
    </xf>
    <xf numFmtId="172" fontId="4" fillId="0" borderId="32" xfId="0" applyNumberFormat="1" applyFont="1" applyFill="1" applyBorder="1" applyAlignment="1">
      <alignment horizontal="center" vertical="center"/>
    </xf>
    <xf numFmtId="172" fontId="5" fillId="0" borderId="10" xfId="0" applyNumberFormat="1" applyFont="1" applyBorder="1" applyAlignment="1">
      <alignment horizontal="center" vertical="center" wrapText="1"/>
    </xf>
    <xf numFmtId="172" fontId="4" fillId="0" borderId="30" xfId="0" applyNumberFormat="1" applyFont="1" applyFill="1" applyBorder="1" applyAlignment="1">
      <alignment horizontal="center" vertical="center"/>
    </xf>
    <xf numFmtId="172" fontId="5" fillId="22" borderId="10" xfId="0" applyNumberFormat="1" applyFont="1" applyFill="1" applyBorder="1" applyAlignment="1">
      <alignment horizontal="center" vertical="center" wrapText="1"/>
    </xf>
    <xf numFmtId="172" fontId="5" fillId="0" borderId="33" xfId="0" applyNumberFormat="1" applyFont="1" applyFill="1" applyBorder="1" applyAlignment="1">
      <alignment horizontal="center" vertical="center" wrapText="1"/>
    </xf>
    <xf numFmtId="172" fontId="5" fillId="0" borderId="34" xfId="0" applyNumberFormat="1" applyFont="1" applyFill="1" applyBorder="1" applyAlignment="1">
      <alignment horizontal="center" vertical="center" wrapText="1"/>
    </xf>
    <xf numFmtId="172" fontId="5" fillId="0" borderId="35"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73" fontId="5" fillId="0" borderId="36" xfId="0" applyNumberFormat="1" applyFont="1" applyFill="1" applyBorder="1" applyAlignment="1">
      <alignment horizontal="center" vertical="center" wrapText="1"/>
    </xf>
    <xf numFmtId="173" fontId="5" fillId="0" borderId="30" xfId="0" applyNumberFormat="1" applyFont="1" applyFill="1" applyBorder="1" applyAlignment="1">
      <alignment horizontal="center" vertical="center" wrapText="1"/>
    </xf>
    <xf numFmtId="173" fontId="5" fillId="0" borderId="31"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vertical="center" textRotation="90" wrapText="1"/>
    </xf>
    <xf numFmtId="172" fontId="2" fillId="0" borderId="30" xfId="0" applyNumberFormat="1" applyFont="1" applyFill="1" applyBorder="1" applyAlignment="1">
      <alignment horizontal="right" vertical="center" wrapText="1"/>
    </xf>
    <xf numFmtId="172" fontId="2" fillId="0" borderId="0" xfId="0" applyNumberFormat="1" applyFont="1" applyFill="1" applyBorder="1" applyAlignment="1">
      <alignment horizontal="right" vertical="center" wrapText="1"/>
    </xf>
    <xf numFmtId="172" fontId="6" fillId="0" borderId="10" xfId="0" applyNumberFormat="1" applyFont="1" applyFill="1" applyBorder="1" applyAlignment="1">
      <alignment horizontal="center" vertical="center" wrapText="1"/>
    </xf>
    <xf numFmtId="175" fontId="5" fillId="0" borderId="10" xfId="0" applyNumberFormat="1" applyFont="1" applyBorder="1" applyAlignment="1">
      <alignment horizontal="center" vertical="center" wrapText="1"/>
    </xf>
    <xf numFmtId="172" fontId="4" fillId="0" borderId="30" xfId="0" applyNumberFormat="1" applyFont="1" applyBorder="1" applyAlignment="1">
      <alignment horizontal="center" vertical="center"/>
    </xf>
    <xf numFmtId="172" fontId="4" fillId="0" borderId="0" xfId="0" applyNumberFormat="1" applyFont="1" applyBorder="1" applyAlignment="1">
      <alignment horizontal="center" vertical="center"/>
    </xf>
    <xf numFmtId="172" fontId="83" fillId="0" borderId="29" xfId="0" applyNumberFormat="1" applyFont="1" applyBorder="1" applyAlignment="1">
      <alignment horizontal="right" vertical="center" wrapText="1"/>
    </xf>
    <xf numFmtId="172" fontId="83" fillId="0" borderId="0" xfId="0" applyNumberFormat="1" applyFont="1" applyBorder="1" applyAlignment="1">
      <alignment horizontal="right" vertical="center" wrapText="1"/>
    </xf>
    <xf numFmtId="172" fontId="83" fillId="33" borderId="29" xfId="0" applyNumberFormat="1" applyFont="1" applyFill="1" applyBorder="1" applyAlignment="1">
      <alignment horizontal="right" vertical="center" wrapText="1"/>
    </xf>
    <xf numFmtId="172" fontId="83" fillId="33" borderId="0" xfId="0" applyNumberFormat="1" applyFont="1" applyFill="1" applyBorder="1" applyAlignment="1">
      <alignment horizontal="right" vertical="center" wrapText="1"/>
    </xf>
    <xf numFmtId="172" fontId="2" fillId="0" borderId="30" xfId="0" applyNumberFormat="1" applyFont="1" applyBorder="1" applyAlignment="1">
      <alignment horizontal="right" vertical="center" wrapText="1"/>
    </xf>
    <xf numFmtId="172" fontId="2" fillId="0" borderId="0" xfId="0" applyNumberFormat="1" applyFont="1" applyBorder="1" applyAlignment="1">
      <alignment horizontal="right" vertical="center" wrapText="1"/>
    </xf>
    <xf numFmtId="172" fontId="2" fillId="33" borderId="30" xfId="0" applyNumberFormat="1" applyFont="1" applyFill="1" applyBorder="1" applyAlignment="1">
      <alignment horizontal="right" vertical="center" wrapText="1"/>
    </xf>
    <xf numFmtId="172" fontId="2" fillId="33" borderId="0" xfId="0" applyNumberFormat="1" applyFont="1" applyFill="1" applyBorder="1" applyAlignment="1">
      <alignment horizontal="right" vertical="center" wrapText="1"/>
    </xf>
  </cellXfs>
  <cellStyles count="51">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rīdinājuma teksts" xfId="40"/>
    <cellStyle name="Hyperlink" xfId="41"/>
    <cellStyle name="Ievade" xfId="42"/>
    <cellStyle name="Followed Hyperlink" xfId="43"/>
    <cellStyle name="Izvade" xfId="44"/>
    <cellStyle name="Comma" xfId="45"/>
    <cellStyle name="Comma [0]" xfId="46"/>
    <cellStyle name="Kopsumma" xfId="47"/>
    <cellStyle name="Labs" xfId="48"/>
    <cellStyle name="Neitrāls" xfId="49"/>
    <cellStyle name="Normal 2" xfId="50"/>
    <cellStyle name="Normal 3" xfId="51"/>
    <cellStyle name="Nosaukums" xfId="52"/>
    <cellStyle name="Paskaidrojošs teksts" xfId="53"/>
    <cellStyle name="Pārbaudes šūna" xfId="54"/>
    <cellStyle name="Piezīme" xfId="55"/>
    <cellStyle name="Percent" xfId="56"/>
    <cellStyle name="Saistīta šūna" xfId="57"/>
    <cellStyle name="Slikts" xfId="58"/>
    <cellStyle name="Currency" xfId="59"/>
    <cellStyle name="Currency [0]" xfId="60"/>
    <cellStyle name="Virsraksts 1" xfId="61"/>
    <cellStyle name="Virsraksts 2" xfId="62"/>
    <cellStyle name="Virsraksts 3" xfId="63"/>
    <cellStyle name="Virsraksts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C62"/>
  <sheetViews>
    <sheetView tabSelected="1" zoomScale="70" zoomScaleNormal="70" zoomScalePageLayoutView="0" workbookViewId="0" topLeftCell="A1">
      <selection activeCell="M5" sqref="M5"/>
    </sheetView>
  </sheetViews>
  <sheetFormatPr defaultColWidth="9.140625" defaultRowHeight="15"/>
  <cols>
    <col min="1" max="1" width="8.140625" style="28" customWidth="1"/>
    <col min="2" max="2" width="42.421875" style="19" customWidth="1"/>
    <col min="3" max="3" width="45.140625" style="3" customWidth="1"/>
    <col min="4" max="4" width="14.28125" style="3" customWidth="1"/>
    <col min="5" max="5" width="32.7109375" style="3" customWidth="1"/>
    <col min="6" max="6" width="17.7109375" style="15" customWidth="1"/>
    <col min="7" max="7" width="14.421875" style="15" customWidth="1"/>
    <col min="8" max="8" width="11.28125" style="14" customWidth="1"/>
    <col min="9" max="9" width="11.28125" style="15" customWidth="1"/>
    <col min="10" max="10" width="25.7109375" style="16" customWidth="1"/>
    <col min="11" max="11" width="12.28125" style="17" customWidth="1"/>
    <col min="12" max="12" width="23.421875" style="1" customWidth="1"/>
    <col min="13" max="13" width="60.7109375" style="1" customWidth="1"/>
    <col min="14" max="15" width="9.140625" style="54" customWidth="1"/>
    <col min="16" max="19" width="46.421875" style="54" customWidth="1"/>
    <col min="20" max="40" width="9.140625" style="2" customWidth="1"/>
    <col min="41" max="16384" width="9.140625" style="3" customWidth="1"/>
  </cols>
  <sheetData>
    <row r="1" spans="1:41" s="21" customFormat="1" ht="53.25" customHeight="1">
      <c r="A1" s="217" t="s">
        <v>1563</v>
      </c>
      <c r="B1" s="218"/>
      <c r="C1" s="218"/>
      <c r="D1" s="218"/>
      <c r="E1" s="218"/>
      <c r="F1" s="218"/>
      <c r="G1" s="218"/>
      <c r="H1" s="218"/>
      <c r="I1" s="218"/>
      <c r="J1" s="218"/>
      <c r="K1" s="218"/>
      <c r="L1" s="218"/>
      <c r="M1" s="166"/>
      <c r="N1" s="53"/>
      <c r="O1" s="53"/>
      <c r="P1" s="53"/>
      <c r="Q1" s="53"/>
      <c r="R1" s="53"/>
      <c r="S1" s="53"/>
      <c r="T1" s="20"/>
      <c r="U1" s="20"/>
      <c r="V1" s="20"/>
      <c r="W1" s="20"/>
      <c r="X1" s="20"/>
      <c r="Y1" s="20"/>
      <c r="Z1" s="20"/>
      <c r="AA1" s="20"/>
      <c r="AB1" s="20"/>
      <c r="AC1" s="20"/>
      <c r="AD1" s="20"/>
      <c r="AE1" s="20"/>
      <c r="AF1" s="20"/>
      <c r="AG1" s="20"/>
      <c r="AH1" s="20"/>
      <c r="AI1" s="20"/>
      <c r="AJ1" s="20"/>
      <c r="AK1" s="20"/>
      <c r="AL1" s="20"/>
      <c r="AM1" s="20"/>
      <c r="AN1" s="20"/>
      <c r="AO1" s="20"/>
    </row>
    <row r="2" spans="1:41" s="21" customFormat="1" ht="19.5" customHeight="1">
      <c r="A2" s="219"/>
      <c r="B2" s="220"/>
      <c r="C2" s="220"/>
      <c r="D2" s="220"/>
      <c r="E2" s="220"/>
      <c r="F2" s="220"/>
      <c r="G2" s="220"/>
      <c r="H2" s="220"/>
      <c r="I2" s="220"/>
      <c r="J2" s="220"/>
      <c r="K2" s="220"/>
      <c r="L2" s="220"/>
      <c r="M2" s="166"/>
      <c r="N2" s="53"/>
      <c r="O2" s="53"/>
      <c r="P2" s="53"/>
      <c r="Q2" s="53"/>
      <c r="R2" s="53"/>
      <c r="S2" s="53"/>
      <c r="T2" s="20"/>
      <c r="U2" s="20"/>
      <c r="V2" s="20"/>
      <c r="W2" s="20"/>
      <c r="X2" s="20"/>
      <c r="Y2" s="20"/>
      <c r="Z2" s="20"/>
      <c r="AA2" s="20"/>
      <c r="AB2" s="20"/>
      <c r="AC2" s="20"/>
      <c r="AD2" s="20"/>
      <c r="AE2" s="20"/>
      <c r="AF2" s="20"/>
      <c r="AG2" s="20"/>
      <c r="AH2" s="20"/>
      <c r="AI2" s="20"/>
      <c r="AJ2" s="20"/>
      <c r="AK2" s="20"/>
      <c r="AL2" s="20"/>
      <c r="AM2" s="20"/>
      <c r="AN2" s="20"/>
      <c r="AO2" s="20"/>
    </row>
    <row r="3" spans="1:41" s="21" customFormat="1" ht="20.25" customHeight="1">
      <c r="A3" s="221"/>
      <c r="B3" s="222"/>
      <c r="C3" s="222"/>
      <c r="D3" s="222"/>
      <c r="E3" s="222"/>
      <c r="F3" s="222"/>
      <c r="G3" s="222"/>
      <c r="H3" s="222"/>
      <c r="I3" s="222"/>
      <c r="J3" s="222"/>
      <c r="K3" s="222"/>
      <c r="L3" s="222"/>
      <c r="M3" s="166"/>
      <c r="N3" s="64" t="s">
        <v>38</v>
      </c>
      <c r="O3" s="53"/>
      <c r="P3" s="53"/>
      <c r="Q3" s="53"/>
      <c r="R3" s="53"/>
      <c r="S3" s="53"/>
      <c r="T3" s="20"/>
      <c r="U3" s="20"/>
      <c r="V3" s="20"/>
      <c r="W3" s="20"/>
      <c r="X3" s="20"/>
      <c r="Y3" s="20"/>
      <c r="Z3" s="20"/>
      <c r="AA3" s="20"/>
      <c r="AB3" s="20"/>
      <c r="AC3" s="20"/>
      <c r="AD3" s="20"/>
      <c r="AE3" s="20"/>
      <c r="AF3" s="20"/>
      <c r="AG3" s="20"/>
      <c r="AH3" s="20"/>
      <c r="AI3" s="20"/>
      <c r="AJ3" s="20"/>
      <c r="AK3" s="20"/>
      <c r="AL3" s="20"/>
      <c r="AM3" s="20"/>
      <c r="AN3" s="20"/>
      <c r="AO3" s="20"/>
    </row>
    <row r="4" spans="1:14" ht="12.75" customHeight="1">
      <c r="A4" s="223"/>
      <c r="B4" s="224"/>
      <c r="C4" s="224"/>
      <c r="D4" s="224"/>
      <c r="E4" s="224"/>
      <c r="F4" s="224"/>
      <c r="G4" s="224"/>
      <c r="H4" s="224"/>
      <c r="I4" s="224"/>
      <c r="J4" s="224"/>
      <c r="K4" s="224"/>
      <c r="L4" s="224"/>
      <c r="M4" s="76"/>
      <c r="N4" s="65" t="s">
        <v>39</v>
      </c>
    </row>
    <row r="5" spans="1:14" ht="16.5" customHeight="1">
      <c r="A5" s="223"/>
      <c r="B5" s="224"/>
      <c r="C5" s="224"/>
      <c r="D5" s="224"/>
      <c r="E5" s="224"/>
      <c r="F5" s="224"/>
      <c r="G5" s="224"/>
      <c r="H5" s="224"/>
      <c r="I5" s="224"/>
      <c r="J5" s="224"/>
      <c r="K5" s="224"/>
      <c r="L5" s="224"/>
      <c r="M5" s="76"/>
      <c r="N5" s="65" t="s">
        <v>113</v>
      </c>
    </row>
    <row r="6" spans="1:13" ht="43.5" customHeight="1">
      <c r="A6" s="226" t="s">
        <v>1556</v>
      </c>
      <c r="B6" s="227"/>
      <c r="C6" s="227"/>
      <c r="D6" s="227"/>
      <c r="E6" s="227"/>
      <c r="F6" s="227"/>
      <c r="G6" s="227"/>
      <c r="H6" s="227"/>
      <c r="I6" s="227"/>
      <c r="J6" s="227"/>
      <c r="K6" s="225"/>
      <c r="L6" s="225"/>
      <c r="M6" s="76"/>
    </row>
    <row r="7" spans="1:13" ht="43.5" customHeight="1">
      <c r="A7" s="237" t="s">
        <v>2</v>
      </c>
      <c r="B7" s="238"/>
      <c r="C7" s="238"/>
      <c r="D7" s="238"/>
      <c r="E7" s="238"/>
      <c r="F7" s="238"/>
      <c r="G7" s="238"/>
      <c r="H7" s="238"/>
      <c r="I7" s="238"/>
      <c r="J7" s="238"/>
      <c r="K7" s="77"/>
      <c r="L7" s="77"/>
      <c r="M7" s="76"/>
    </row>
    <row r="8" spans="1:13" ht="12.75" customHeight="1">
      <c r="A8" s="211" t="s">
        <v>0</v>
      </c>
      <c r="B8" s="214" t="s">
        <v>316</v>
      </c>
      <c r="C8" s="208" t="s">
        <v>315</v>
      </c>
      <c r="D8" s="194" t="s">
        <v>317</v>
      </c>
      <c r="E8" s="194" t="s">
        <v>338</v>
      </c>
      <c r="F8" s="197" t="s">
        <v>320</v>
      </c>
      <c r="G8" s="200" t="s">
        <v>321</v>
      </c>
      <c r="H8" s="200" t="s">
        <v>319</v>
      </c>
      <c r="I8" s="203" t="s">
        <v>322</v>
      </c>
      <c r="J8" s="228" t="s">
        <v>323</v>
      </c>
      <c r="K8" s="231" t="s">
        <v>324</v>
      </c>
      <c r="L8" s="234" t="s">
        <v>325</v>
      </c>
      <c r="M8" s="191" t="s">
        <v>114</v>
      </c>
    </row>
    <row r="9" spans="1:13" ht="12.75" customHeight="1">
      <c r="A9" s="212"/>
      <c r="B9" s="215"/>
      <c r="C9" s="209"/>
      <c r="D9" s="195"/>
      <c r="E9" s="195"/>
      <c r="F9" s="198"/>
      <c r="G9" s="201"/>
      <c r="H9" s="201"/>
      <c r="I9" s="204"/>
      <c r="J9" s="229"/>
      <c r="K9" s="232"/>
      <c r="L9" s="235"/>
      <c r="M9" s="192"/>
    </row>
    <row r="10" spans="1:13" ht="15" customHeight="1">
      <c r="A10" s="212"/>
      <c r="B10" s="215"/>
      <c r="C10" s="209"/>
      <c r="D10" s="195"/>
      <c r="E10" s="195"/>
      <c r="F10" s="198"/>
      <c r="G10" s="201"/>
      <c r="H10" s="201"/>
      <c r="I10" s="204"/>
      <c r="J10" s="229"/>
      <c r="K10" s="232"/>
      <c r="L10" s="235"/>
      <c r="M10" s="192"/>
    </row>
    <row r="11" spans="1:13" ht="107.25" customHeight="1">
      <c r="A11" s="213"/>
      <c r="B11" s="216"/>
      <c r="C11" s="210"/>
      <c r="D11" s="196"/>
      <c r="E11" s="196"/>
      <c r="F11" s="199"/>
      <c r="G11" s="202"/>
      <c r="H11" s="202"/>
      <c r="I11" s="205"/>
      <c r="J11" s="230"/>
      <c r="K11" s="233"/>
      <c r="L11" s="236"/>
      <c r="M11" s="193"/>
    </row>
    <row r="12" spans="1:13" ht="36.75" customHeight="1">
      <c r="A12" s="45"/>
      <c r="B12" s="62"/>
      <c r="C12" s="62"/>
      <c r="D12" s="63"/>
      <c r="E12" s="63"/>
      <c r="F12" s="40"/>
      <c r="G12" s="40"/>
      <c r="H12" s="39"/>
      <c r="I12" s="40"/>
      <c r="J12" s="99"/>
      <c r="K12" s="43"/>
      <c r="L12" s="44"/>
      <c r="M12" s="61"/>
    </row>
    <row r="13" spans="1:40" s="4" customFormat="1" ht="38.25" customHeight="1">
      <c r="A13" s="206" t="s">
        <v>1</v>
      </c>
      <c r="B13" s="207"/>
      <c r="C13" s="25"/>
      <c r="D13" s="25"/>
      <c r="E13" s="66"/>
      <c r="F13" s="106">
        <f>F14+F23+F26+F40</f>
        <v>334571</v>
      </c>
      <c r="G13" s="106">
        <f>G14+G23+G26+G40</f>
        <v>339049</v>
      </c>
      <c r="H13" s="106">
        <f>H14+H23+H26+H40</f>
        <v>142853</v>
      </c>
      <c r="I13" s="106">
        <f>I14+I23+I26+I40</f>
        <v>816473</v>
      </c>
      <c r="J13" s="5"/>
      <c r="K13" s="6"/>
      <c r="L13" s="98"/>
      <c r="M13" s="165"/>
      <c r="N13" s="54"/>
      <c r="O13" s="54"/>
      <c r="T13" s="2"/>
      <c r="U13" s="2"/>
      <c r="V13" s="2"/>
      <c r="W13" s="2"/>
      <c r="X13" s="2"/>
      <c r="Y13" s="2"/>
      <c r="Z13" s="2"/>
      <c r="AA13" s="2"/>
      <c r="AB13" s="2"/>
      <c r="AC13" s="2"/>
      <c r="AD13" s="2"/>
      <c r="AE13" s="2"/>
      <c r="AF13" s="2"/>
      <c r="AG13" s="2"/>
      <c r="AH13" s="2"/>
      <c r="AI13" s="2"/>
      <c r="AJ13" s="2"/>
      <c r="AK13" s="2"/>
      <c r="AL13" s="2"/>
      <c r="AM13" s="2"/>
      <c r="AN13" s="2"/>
    </row>
    <row r="14" spans="1:40" s="4" customFormat="1" ht="31.5" customHeight="1">
      <c r="A14" s="68"/>
      <c r="B14" s="69" t="s">
        <v>3</v>
      </c>
      <c r="C14" s="70"/>
      <c r="D14" s="70"/>
      <c r="E14" s="71"/>
      <c r="F14" s="107">
        <f>SUM(F15:F22)</f>
        <v>5400</v>
      </c>
      <c r="G14" s="107">
        <f>SUM(G15:G22)</f>
        <v>5400</v>
      </c>
      <c r="H14" s="107">
        <f>SUM(H15:H22)</f>
        <v>5400</v>
      </c>
      <c r="I14" s="107">
        <f>SUM(I15:I22)</f>
        <v>16200</v>
      </c>
      <c r="J14" s="72"/>
      <c r="K14" s="73"/>
      <c r="L14" s="74"/>
      <c r="M14" s="74"/>
      <c r="N14" s="54"/>
      <c r="O14" s="54"/>
      <c r="T14" s="2"/>
      <c r="U14" s="2"/>
      <c r="V14" s="2"/>
      <c r="W14" s="2"/>
      <c r="X14" s="2"/>
      <c r="Y14" s="2"/>
      <c r="Z14" s="2"/>
      <c r="AA14" s="2"/>
      <c r="AB14" s="2"/>
      <c r="AC14" s="2"/>
      <c r="AD14" s="2"/>
      <c r="AE14" s="2"/>
      <c r="AF14" s="2"/>
      <c r="AG14" s="2"/>
      <c r="AH14" s="2"/>
      <c r="AI14" s="2"/>
      <c r="AJ14" s="2"/>
      <c r="AK14" s="2"/>
      <c r="AL14" s="2"/>
      <c r="AM14" s="2"/>
      <c r="AN14" s="2"/>
    </row>
    <row r="15" spans="1:81" ht="95.25" customHeight="1">
      <c r="A15" s="49" t="s">
        <v>44</v>
      </c>
      <c r="B15" s="97" t="s">
        <v>552</v>
      </c>
      <c r="C15" s="48" t="s">
        <v>120</v>
      </c>
      <c r="D15" s="48" t="s">
        <v>39</v>
      </c>
      <c r="E15" s="67" t="s">
        <v>1234</v>
      </c>
      <c r="F15" s="108">
        <v>0</v>
      </c>
      <c r="G15" s="108">
        <v>0</v>
      </c>
      <c r="H15" s="109">
        <v>0</v>
      </c>
      <c r="I15" s="109">
        <f>H15+G15+F15</f>
        <v>0</v>
      </c>
      <c r="J15" s="31" t="s">
        <v>1168</v>
      </c>
      <c r="K15" s="47">
        <v>2019</v>
      </c>
      <c r="L15" s="46" t="s">
        <v>553</v>
      </c>
      <c r="M15" s="46" t="s">
        <v>1311</v>
      </c>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row>
    <row r="16" spans="1:81" ht="50.25" customHeight="1">
      <c r="A16" s="49" t="s">
        <v>45</v>
      </c>
      <c r="B16" s="97" t="s">
        <v>710</v>
      </c>
      <c r="C16" s="48" t="s">
        <v>121</v>
      </c>
      <c r="D16" s="48" t="s">
        <v>39</v>
      </c>
      <c r="E16" s="67" t="s">
        <v>711</v>
      </c>
      <c r="F16" s="108">
        <v>2400</v>
      </c>
      <c r="G16" s="108">
        <v>2400</v>
      </c>
      <c r="H16" s="108">
        <v>2400</v>
      </c>
      <c r="I16" s="109">
        <f aca="true" t="shared" si="0" ref="I16:I21">H16+G16+F16</f>
        <v>7200</v>
      </c>
      <c r="J16" s="31" t="s">
        <v>1173</v>
      </c>
      <c r="K16" s="47" t="s">
        <v>351</v>
      </c>
      <c r="L16" s="46" t="s">
        <v>715</v>
      </c>
      <c r="M16" s="104" t="s">
        <v>1497</v>
      </c>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row>
    <row r="17" spans="1:81" ht="50.25" customHeight="1">
      <c r="A17" s="49" t="s">
        <v>46</v>
      </c>
      <c r="B17" s="97" t="s">
        <v>1231</v>
      </c>
      <c r="C17" s="48" t="s">
        <v>121</v>
      </c>
      <c r="D17" s="48" t="s">
        <v>39</v>
      </c>
      <c r="E17" s="67" t="s">
        <v>712</v>
      </c>
      <c r="F17" s="108">
        <v>0</v>
      </c>
      <c r="G17" s="108">
        <v>0</v>
      </c>
      <c r="H17" s="109">
        <v>0</v>
      </c>
      <c r="I17" s="109">
        <f t="shared" si="0"/>
        <v>0</v>
      </c>
      <c r="J17" s="31" t="s">
        <v>1173</v>
      </c>
      <c r="K17" s="47" t="s">
        <v>351</v>
      </c>
      <c r="L17" s="46" t="s">
        <v>715</v>
      </c>
      <c r="M17" s="104" t="s">
        <v>1498</v>
      </c>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row>
    <row r="18" spans="1:40" s="8" customFormat="1" ht="69.75" customHeight="1">
      <c r="A18" s="49" t="s">
        <v>787</v>
      </c>
      <c r="B18" s="119" t="s">
        <v>713</v>
      </c>
      <c r="C18" s="48" t="s">
        <v>121</v>
      </c>
      <c r="D18" s="48" t="s">
        <v>39</v>
      </c>
      <c r="E18" s="27" t="s">
        <v>714</v>
      </c>
      <c r="F18" s="110">
        <v>0</v>
      </c>
      <c r="G18" s="110">
        <v>0</v>
      </c>
      <c r="H18" s="111">
        <v>0</v>
      </c>
      <c r="I18" s="109">
        <f t="shared" si="0"/>
        <v>0</v>
      </c>
      <c r="J18" s="31" t="s">
        <v>1173</v>
      </c>
      <c r="K18" s="47" t="s">
        <v>351</v>
      </c>
      <c r="L18" s="46" t="s">
        <v>715</v>
      </c>
      <c r="M18" s="104" t="s">
        <v>1499</v>
      </c>
      <c r="N18" s="55"/>
      <c r="O18" s="55"/>
      <c r="T18" s="7"/>
      <c r="U18" s="7"/>
      <c r="V18" s="7"/>
      <c r="W18" s="7"/>
      <c r="X18" s="7"/>
      <c r="Y18" s="7"/>
      <c r="Z18" s="7"/>
      <c r="AA18" s="7"/>
      <c r="AB18" s="7"/>
      <c r="AC18" s="7"/>
      <c r="AD18" s="7"/>
      <c r="AE18" s="7"/>
      <c r="AF18" s="7"/>
      <c r="AG18" s="7"/>
      <c r="AH18" s="7"/>
      <c r="AI18" s="7"/>
      <c r="AJ18" s="7"/>
      <c r="AK18" s="7"/>
      <c r="AL18" s="7"/>
      <c r="AM18" s="7"/>
      <c r="AN18" s="7"/>
    </row>
    <row r="19" spans="1:40" s="8" customFormat="1" ht="69.75" customHeight="1">
      <c r="A19" s="49" t="s">
        <v>788</v>
      </c>
      <c r="B19" s="119" t="s">
        <v>716</v>
      </c>
      <c r="C19" s="34" t="s">
        <v>122</v>
      </c>
      <c r="D19" s="48" t="s">
        <v>39</v>
      </c>
      <c r="E19" s="27" t="s">
        <v>717</v>
      </c>
      <c r="F19" s="110">
        <v>3000</v>
      </c>
      <c r="G19" s="110">
        <v>3000</v>
      </c>
      <c r="H19" s="110">
        <v>3000</v>
      </c>
      <c r="I19" s="109">
        <f t="shared" si="0"/>
        <v>9000</v>
      </c>
      <c r="J19" s="31" t="s">
        <v>1173</v>
      </c>
      <c r="K19" s="47" t="s">
        <v>351</v>
      </c>
      <c r="L19" s="46" t="s">
        <v>715</v>
      </c>
      <c r="M19" s="104" t="s">
        <v>1500</v>
      </c>
      <c r="N19" s="55"/>
      <c r="O19" s="55"/>
      <c r="T19" s="7"/>
      <c r="U19" s="7"/>
      <c r="V19" s="7"/>
      <c r="W19" s="7"/>
      <c r="X19" s="7"/>
      <c r="Y19" s="7"/>
      <c r="Z19" s="7"/>
      <c r="AA19" s="7"/>
      <c r="AB19" s="7"/>
      <c r="AC19" s="7"/>
      <c r="AD19" s="7"/>
      <c r="AE19" s="7"/>
      <c r="AF19" s="7"/>
      <c r="AG19" s="7"/>
      <c r="AH19" s="7"/>
      <c r="AI19" s="7"/>
      <c r="AJ19" s="7"/>
      <c r="AK19" s="7"/>
      <c r="AL19" s="7"/>
      <c r="AM19" s="7"/>
      <c r="AN19" s="7"/>
    </row>
    <row r="20" spans="1:40" s="8" customFormat="1" ht="69.75" customHeight="1">
      <c r="A20" s="49" t="s">
        <v>789</v>
      </c>
      <c r="B20" s="119" t="s">
        <v>718</v>
      </c>
      <c r="C20" s="34" t="s">
        <v>123</v>
      </c>
      <c r="D20" s="34" t="s">
        <v>39</v>
      </c>
      <c r="E20" s="27" t="s">
        <v>719</v>
      </c>
      <c r="F20" s="110">
        <v>0</v>
      </c>
      <c r="G20" s="110">
        <v>0</v>
      </c>
      <c r="H20" s="110">
        <v>0</v>
      </c>
      <c r="I20" s="109">
        <f t="shared" si="0"/>
        <v>0</v>
      </c>
      <c r="J20" s="31" t="s">
        <v>1173</v>
      </c>
      <c r="K20" s="47" t="s">
        <v>351</v>
      </c>
      <c r="L20" s="46" t="s">
        <v>715</v>
      </c>
      <c r="M20" s="104" t="s">
        <v>1539</v>
      </c>
      <c r="N20" s="55"/>
      <c r="O20" s="55"/>
      <c r="T20" s="7"/>
      <c r="U20" s="7"/>
      <c r="V20" s="7"/>
      <c r="W20" s="7"/>
      <c r="X20" s="7"/>
      <c r="Y20" s="7"/>
      <c r="Z20" s="7"/>
      <c r="AA20" s="7"/>
      <c r="AB20" s="7"/>
      <c r="AC20" s="7"/>
      <c r="AD20" s="7"/>
      <c r="AE20" s="7"/>
      <c r="AF20" s="7"/>
      <c r="AG20" s="7"/>
      <c r="AH20" s="7"/>
      <c r="AI20" s="7"/>
      <c r="AJ20" s="7"/>
      <c r="AK20" s="7"/>
      <c r="AL20" s="7"/>
      <c r="AM20" s="7"/>
      <c r="AN20" s="7"/>
    </row>
    <row r="21" spans="1:40" s="8" customFormat="1" ht="69.75" customHeight="1">
      <c r="A21" s="49" t="s">
        <v>790</v>
      </c>
      <c r="B21" s="119" t="s">
        <v>720</v>
      </c>
      <c r="C21" s="34" t="s">
        <v>124</v>
      </c>
      <c r="D21" s="34" t="s">
        <v>39</v>
      </c>
      <c r="E21" s="27" t="s">
        <v>721</v>
      </c>
      <c r="F21" s="110">
        <v>0</v>
      </c>
      <c r="G21" s="110">
        <v>0</v>
      </c>
      <c r="H21" s="110">
        <v>0</v>
      </c>
      <c r="I21" s="109">
        <f t="shared" si="0"/>
        <v>0</v>
      </c>
      <c r="J21" s="31" t="s">
        <v>1173</v>
      </c>
      <c r="K21" s="47" t="s">
        <v>351</v>
      </c>
      <c r="L21" s="46" t="s">
        <v>715</v>
      </c>
      <c r="M21" s="104" t="s">
        <v>721</v>
      </c>
      <c r="N21" s="55"/>
      <c r="O21" s="55"/>
      <c r="T21" s="7"/>
      <c r="U21" s="7"/>
      <c r="V21" s="7"/>
      <c r="W21" s="7"/>
      <c r="X21" s="7"/>
      <c r="Y21" s="7"/>
      <c r="Z21" s="7"/>
      <c r="AA21" s="7"/>
      <c r="AB21" s="7"/>
      <c r="AC21" s="7"/>
      <c r="AD21" s="7"/>
      <c r="AE21" s="7"/>
      <c r="AF21" s="7"/>
      <c r="AG21" s="7"/>
      <c r="AH21" s="7"/>
      <c r="AI21" s="7"/>
      <c r="AJ21" s="7"/>
      <c r="AK21" s="7"/>
      <c r="AL21" s="7"/>
      <c r="AM21" s="7"/>
      <c r="AN21" s="7"/>
    </row>
    <row r="22" spans="1:40" s="8" customFormat="1" ht="69.75" customHeight="1">
      <c r="A22" s="49"/>
      <c r="B22" s="119"/>
      <c r="C22" s="34"/>
      <c r="D22" s="34"/>
      <c r="E22" s="27"/>
      <c r="F22" s="110"/>
      <c r="G22" s="110"/>
      <c r="H22" s="111"/>
      <c r="I22" s="109"/>
      <c r="J22" s="79"/>
      <c r="K22" s="47"/>
      <c r="L22" s="46"/>
      <c r="M22" s="46"/>
      <c r="N22" s="55"/>
      <c r="O22" s="55"/>
      <c r="T22" s="7"/>
      <c r="U22" s="7"/>
      <c r="V22" s="7"/>
      <c r="W22" s="7"/>
      <c r="X22" s="7"/>
      <c r="Y22" s="7"/>
      <c r="Z22" s="7"/>
      <c r="AA22" s="7"/>
      <c r="AB22" s="7"/>
      <c r="AC22" s="7"/>
      <c r="AD22" s="7"/>
      <c r="AE22" s="7"/>
      <c r="AF22" s="7"/>
      <c r="AG22" s="7"/>
      <c r="AH22" s="7"/>
      <c r="AI22" s="7"/>
      <c r="AJ22" s="7"/>
      <c r="AK22" s="7"/>
      <c r="AL22" s="7"/>
      <c r="AM22" s="7"/>
      <c r="AN22" s="7"/>
    </row>
    <row r="23" spans="1:40" s="4" customFormat="1" ht="31.5" customHeight="1">
      <c r="A23" s="68"/>
      <c r="B23" s="69" t="s">
        <v>4</v>
      </c>
      <c r="C23" s="70"/>
      <c r="D23" s="70"/>
      <c r="E23" s="71"/>
      <c r="F23" s="107">
        <f>SUM(F24:F25)</f>
        <v>0</v>
      </c>
      <c r="G23" s="107">
        <f>SUM(G24:G25)</f>
        <v>40000</v>
      </c>
      <c r="H23" s="107">
        <f>SUM(H24:H25)</f>
        <v>0</v>
      </c>
      <c r="I23" s="107">
        <f>SUM(I24:I25)</f>
        <v>40000</v>
      </c>
      <c r="J23" s="72"/>
      <c r="K23" s="73"/>
      <c r="L23" s="74"/>
      <c r="M23" s="74"/>
      <c r="N23" s="54"/>
      <c r="O23" s="54"/>
      <c r="T23" s="2"/>
      <c r="U23" s="2"/>
      <c r="V23" s="2"/>
      <c r="W23" s="2"/>
      <c r="X23" s="2"/>
      <c r="Y23" s="2"/>
      <c r="Z23" s="2"/>
      <c r="AA23" s="2"/>
      <c r="AB23" s="2"/>
      <c r="AC23" s="2"/>
      <c r="AD23" s="2"/>
      <c r="AE23" s="2"/>
      <c r="AF23" s="2"/>
      <c r="AG23" s="2"/>
      <c r="AH23" s="2"/>
      <c r="AI23" s="2"/>
      <c r="AJ23" s="2"/>
      <c r="AK23" s="2"/>
      <c r="AL23" s="2"/>
      <c r="AM23" s="2"/>
      <c r="AN23" s="2"/>
    </row>
    <row r="24" spans="1:81" ht="69.75" customHeight="1">
      <c r="A24" s="35" t="s">
        <v>47</v>
      </c>
      <c r="B24" s="97" t="s">
        <v>559</v>
      </c>
      <c r="C24" s="30" t="s">
        <v>126</v>
      </c>
      <c r="D24" s="30" t="s">
        <v>39</v>
      </c>
      <c r="E24" s="26" t="s">
        <v>1232</v>
      </c>
      <c r="F24" s="108"/>
      <c r="G24" s="108">
        <v>40000</v>
      </c>
      <c r="H24" s="109"/>
      <c r="I24" s="109">
        <f>H24+G24+F24</f>
        <v>40000</v>
      </c>
      <c r="J24" s="31" t="s">
        <v>1168</v>
      </c>
      <c r="K24" s="37">
        <v>2019</v>
      </c>
      <c r="L24" s="80" t="s">
        <v>558</v>
      </c>
      <c r="M24" s="9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row>
    <row r="25" spans="1:40" s="8" customFormat="1" ht="69.75" customHeight="1">
      <c r="A25" s="35"/>
      <c r="B25" s="119"/>
      <c r="C25" s="34"/>
      <c r="D25" s="34"/>
      <c r="E25" s="27"/>
      <c r="F25" s="110"/>
      <c r="G25" s="110"/>
      <c r="H25" s="111"/>
      <c r="I25" s="109">
        <f>H25+G25+F25</f>
        <v>0</v>
      </c>
      <c r="J25" s="38"/>
      <c r="K25" s="37"/>
      <c r="L25" s="34"/>
      <c r="M25" s="46"/>
      <c r="N25" s="55"/>
      <c r="O25" s="55"/>
      <c r="T25" s="7"/>
      <c r="U25" s="7"/>
      <c r="V25" s="7"/>
      <c r="W25" s="7"/>
      <c r="X25" s="7"/>
      <c r="Y25" s="7"/>
      <c r="Z25" s="7"/>
      <c r="AA25" s="7"/>
      <c r="AB25" s="7"/>
      <c r="AC25" s="7"/>
      <c r="AD25" s="7"/>
      <c r="AE25" s="7"/>
      <c r="AF25" s="7"/>
      <c r="AG25" s="7"/>
      <c r="AH25" s="7"/>
      <c r="AI25" s="7"/>
      <c r="AJ25" s="7"/>
      <c r="AK25" s="7"/>
      <c r="AL25" s="7"/>
      <c r="AM25" s="7"/>
      <c r="AN25" s="7"/>
    </row>
    <row r="26" spans="1:40" s="4" customFormat="1" ht="31.5" customHeight="1">
      <c r="A26" s="68"/>
      <c r="B26" s="69" t="s">
        <v>5</v>
      </c>
      <c r="C26" s="70"/>
      <c r="D26" s="70"/>
      <c r="E26" s="71"/>
      <c r="F26" s="107">
        <f>SUM(F27:F39)</f>
        <v>117273</v>
      </c>
      <c r="G26" s="107">
        <f>SUM(G27:G39)</f>
        <v>86373</v>
      </c>
      <c r="H26" s="107">
        <f>SUM(H27:H39)</f>
        <v>80173</v>
      </c>
      <c r="I26" s="107">
        <f>SUM(I27:I39)</f>
        <v>283819</v>
      </c>
      <c r="J26" s="72"/>
      <c r="K26" s="73"/>
      <c r="L26" s="74"/>
      <c r="M26" s="74"/>
      <c r="N26" s="54"/>
      <c r="O26" s="54"/>
      <c r="T26" s="2"/>
      <c r="U26" s="2"/>
      <c r="V26" s="2"/>
      <c r="W26" s="2"/>
      <c r="X26" s="2"/>
      <c r="Y26" s="2"/>
      <c r="Z26" s="2"/>
      <c r="AA26" s="2"/>
      <c r="AB26" s="2"/>
      <c r="AC26" s="2"/>
      <c r="AD26" s="2"/>
      <c r="AE26" s="2"/>
      <c r="AF26" s="2"/>
      <c r="AG26" s="2"/>
      <c r="AH26" s="2"/>
      <c r="AI26" s="2"/>
      <c r="AJ26" s="2"/>
      <c r="AK26" s="2"/>
      <c r="AL26" s="2"/>
      <c r="AM26" s="2"/>
      <c r="AN26" s="2"/>
    </row>
    <row r="27" spans="1:81" ht="50.25" customHeight="1">
      <c r="A27" s="35" t="s">
        <v>48</v>
      </c>
      <c r="B27" s="97" t="s">
        <v>328</v>
      </c>
      <c r="C27" s="30" t="s">
        <v>130</v>
      </c>
      <c r="D27" s="30" t="s">
        <v>39</v>
      </c>
      <c r="E27" s="26" t="s">
        <v>1235</v>
      </c>
      <c r="F27" s="108">
        <v>0</v>
      </c>
      <c r="G27" s="108">
        <v>0</v>
      </c>
      <c r="H27" s="109">
        <v>0</v>
      </c>
      <c r="I27" s="109">
        <f>H27+G27+F27</f>
        <v>0</v>
      </c>
      <c r="J27" s="36" t="s">
        <v>1174</v>
      </c>
      <c r="K27" s="37" t="s">
        <v>329</v>
      </c>
      <c r="L27" s="34" t="s">
        <v>330</v>
      </c>
      <c r="M27" s="9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row>
    <row r="28" spans="1:40" s="8" customFormat="1" ht="69.75" customHeight="1">
      <c r="A28" s="35" t="s">
        <v>49</v>
      </c>
      <c r="B28" s="119" t="s">
        <v>331</v>
      </c>
      <c r="C28" s="34" t="s">
        <v>128</v>
      </c>
      <c r="D28" s="34" t="s">
        <v>39</v>
      </c>
      <c r="E28" s="27" t="s">
        <v>783</v>
      </c>
      <c r="F28" s="110">
        <v>0</v>
      </c>
      <c r="G28" s="110">
        <v>0</v>
      </c>
      <c r="H28" s="111">
        <v>0</v>
      </c>
      <c r="I28" s="109">
        <f>H28+G28+F28</f>
        <v>0</v>
      </c>
      <c r="J28" s="36" t="s">
        <v>1175</v>
      </c>
      <c r="K28" s="37" t="s">
        <v>329</v>
      </c>
      <c r="L28" s="34" t="s">
        <v>333</v>
      </c>
      <c r="M28" s="92"/>
      <c r="N28" s="55"/>
      <c r="O28" s="55"/>
      <c r="P28" s="55"/>
      <c r="Q28" s="55"/>
      <c r="R28" s="55"/>
      <c r="S28" s="55"/>
      <c r="T28" s="7"/>
      <c r="U28" s="7"/>
      <c r="V28" s="7"/>
      <c r="W28" s="7"/>
      <c r="X28" s="7"/>
      <c r="Y28" s="7"/>
      <c r="Z28" s="7"/>
      <c r="AA28" s="7"/>
      <c r="AB28" s="7"/>
      <c r="AC28" s="7"/>
      <c r="AD28" s="7"/>
      <c r="AE28" s="7"/>
      <c r="AF28" s="7"/>
      <c r="AG28" s="7"/>
      <c r="AH28" s="7"/>
      <c r="AI28" s="7"/>
      <c r="AJ28" s="7"/>
      <c r="AK28" s="7"/>
      <c r="AL28" s="7"/>
      <c r="AM28" s="7"/>
      <c r="AN28" s="7"/>
    </row>
    <row r="29" spans="1:19" s="9" customFormat="1" ht="51" customHeight="1">
      <c r="A29" s="35" t="s">
        <v>50</v>
      </c>
      <c r="B29" s="97" t="s">
        <v>332</v>
      </c>
      <c r="C29" s="30" t="s">
        <v>132</v>
      </c>
      <c r="D29" s="30" t="s">
        <v>39</v>
      </c>
      <c r="E29" s="26" t="s">
        <v>1233</v>
      </c>
      <c r="F29" s="109">
        <v>45000</v>
      </c>
      <c r="G29" s="109">
        <v>3000</v>
      </c>
      <c r="H29" s="109">
        <v>3000</v>
      </c>
      <c r="I29" s="109">
        <f>H29+G29+F29</f>
        <v>51000</v>
      </c>
      <c r="J29" s="31" t="s">
        <v>1170</v>
      </c>
      <c r="K29" s="31" t="s">
        <v>329</v>
      </c>
      <c r="L29" s="32" t="s">
        <v>333</v>
      </c>
      <c r="M29" s="184"/>
      <c r="N29" s="56"/>
      <c r="O29" s="56"/>
      <c r="P29" s="56"/>
      <c r="Q29" s="56"/>
      <c r="R29" s="56"/>
      <c r="S29" s="56"/>
    </row>
    <row r="30" spans="1:19" s="9" customFormat="1" ht="51" customHeight="1">
      <c r="A30" s="35" t="s">
        <v>791</v>
      </c>
      <c r="B30" s="97" t="s">
        <v>532</v>
      </c>
      <c r="C30" s="30" t="s">
        <v>132</v>
      </c>
      <c r="D30" s="30" t="s">
        <v>39</v>
      </c>
      <c r="E30" s="26" t="s">
        <v>533</v>
      </c>
      <c r="F30" s="108">
        <v>0</v>
      </c>
      <c r="G30" s="108">
        <v>10000</v>
      </c>
      <c r="H30" s="108">
        <v>4000</v>
      </c>
      <c r="I30" s="109">
        <f>H30+G30+F30</f>
        <v>14000</v>
      </c>
      <c r="J30" s="31" t="s">
        <v>1170</v>
      </c>
      <c r="K30" s="37" t="s">
        <v>351</v>
      </c>
      <c r="L30" s="34" t="s">
        <v>534</v>
      </c>
      <c r="M30" s="160" t="s">
        <v>1312</v>
      </c>
      <c r="N30" s="56"/>
      <c r="O30" s="56"/>
      <c r="P30" s="56"/>
      <c r="Q30" s="56"/>
      <c r="R30" s="56"/>
      <c r="S30" s="56"/>
    </row>
    <row r="31" spans="1:19" s="9" customFormat="1" ht="51" customHeight="1">
      <c r="A31" s="35" t="s">
        <v>792</v>
      </c>
      <c r="B31" s="119" t="s">
        <v>556</v>
      </c>
      <c r="C31" s="30" t="s">
        <v>131</v>
      </c>
      <c r="D31" s="30" t="s">
        <v>39</v>
      </c>
      <c r="E31" s="26" t="s">
        <v>557</v>
      </c>
      <c r="F31" s="108">
        <v>100</v>
      </c>
      <c r="G31" s="108">
        <v>200</v>
      </c>
      <c r="H31" s="108">
        <v>0</v>
      </c>
      <c r="I31" s="109">
        <f aca="true" t="shared" si="1" ref="I31:I38">H31+G31+F31</f>
        <v>300</v>
      </c>
      <c r="J31" s="31" t="s">
        <v>1173</v>
      </c>
      <c r="K31" s="31" t="s">
        <v>351</v>
      </c>
      <c r="L31" s="34" t="s">
        <v>558</v>
      </c>
      <c r="M31" s="160" t="s">
        <v>557</v>
      </c>
      <c r="N31" s="56"/>
      <c r="O31" s="56"/>
      <c r="P31" s="56"/>
      <c r="Q31" s="56"/>
      <c r="R31" s="56"/>
      <c r="S31" s="56"/>
    </row>
    <row r="32" spans="1:19" s="9" customFormat="1" ht="51" customHeight="1">
      <c r="A32" s="35" t="s">
        <v>793</v>
      </c>
      <c r="B32" s="119" t="s">
        <v>560</v>
      </c>
      <c r="C32" s="30" t="s">
        <v>128</v>
      </c>
      <c r="D32" s="30" t="s">
        <v>39</v>
      </c>
      <c r="E32" s="26" t="s">
        <v>784</v>
      </c>
      <c r="F32" s="108">
        <v>0</v>
      </c>
      <c r="G32" s="108">
        <v>0</v>
      </c>
      <c r="H32" s="108">
        <v>0</v>
      </c>
      <c r="I32" s="109">
        <f t="shared" si="1"/>
        <v>0</v>
      </c>
      <c r="J32" s="31" t="s">
        <v>1170</v>
      </c>
      <c r="K32" s="31" t="s">
        <v>562</v>
      </c>
      <c r="L32" s="32" t="s">
        <v>333</v>
      </c>
      <c r="M32" s="184"/>
      <c r="N32" s="56"/>
      <c r="O32" s="56"/>
      <c r="P32" s="56"/>
      <c r="Q32" s="56"/>
      <c r="R32" s="56"/>
      <c r="S32" s="56"/>
    </row>
    <row r="33" spans="1:19" s="9" customFormat="1" ht="51" customHeight="1">
      <c r="A33" s="35" t="s">
        <v>794</v>
      </c>
      <c r="B33" s="97" t="s">
        <v>561</v>
      </c>
      <c r="C33" s="30" t="s">
        <v>131</v>
      </c>
      <c r="D33" s="30" t="s">
        <v>39</v>
      </c>
      <c r="E33" s="26" t="s">
        <v>785</v>
      </c>
      <c r="F33" s="108">
        <v>0</v>
      </c>
      <c r="G33" s="108">
        <v>0</v>
      </c>
      <c r="H33" s="108">
        <v>0</v>
      </c>
      <c r="I33" s="109">
        <f t="shared" si="1"/>
        <v>0</v>
      </c>
      <c r="J33" s="31" t="s">
        <v>1170</v>
      </c>
      <c r="K33" s="31" t="s">
        <v>563</v>
      </c>
      <c r="L33" s="32" t="s">
        <v>333</v>
      </c>
      <c r="M33" s="184"/>
      <c r="N33" s="56"/>
      <c r="O33" s="56"/>
      <c r="P33" s="56"/>
      <c r="Q33" s="56"/>
      <c r="R33" s="56"/>
      <c r="S33" s="56"/>
    </row>
    <row r="34" spans="1:19" s="180" customFormat="1" ht="51" customHeight="1">
      <c r="A34" s="35" t="s">
        <v>795</v>
      </c>
      <c r="B34" s="97" t="s">
        <v>722</v>
      </c>
      <c r="C34" s="30" t="s">
        <v>129</v>
      </c>
      <c r="D34" s="30" t="s">
        <v>39</v>
      </c>
      <c r="E34" s="26" t="s">
        <v>723</v>
      </c>
      <c r="F34" s="108">
        <v>15000</v>
      </c>
      <c r="G34" s="108">
        <v>15000</v>
      </c>
      <c r="H34" s="108">
        <v>15000</v>
      </c>
      <c r="I34" s="109">
        <f t="shared" si="1"/>
        <v>45000</v>
      </c>
      <c r="J34" s="31" t="s">
        <v>1227</v>
      </c>
      <c r="K34" s="31" t="s">
        <v>351</v>
      </c>
      <c r="L34" s="32" t="s">
        <v>333</v>
      </c>
      <c r="M34" s="92" t="s">
        <v>1313</v>
      </c>
      <c r="N34" s="179"/>
      <c r="O34" s="179"/>
      <c r="P34" s="179"/>
      <c r="Q34" s="179"/>
      <c r="R34" s="179"/>
      <c r="S34" s="179"/>
    </row>
    <row r="35" spans="1:19" s="9" customFormat="1" ht="51" customHeight="1">
      <c r="A35" s="35" t="s">
        <v>796</v>
      </c>
      <c r="B35" s="97" t="s">
        <v>724</v>
      </c>
      <c r="C35" s="30" t="s">
        <v>134</v>
      </c>
      <c r="D35" s="30" t="s">
        <v>39</v>
      </c>
      <c r="E35" s="26" t="s">
        <v>1236</v>
      </c>
      <c r="F35" s="108">
        <v>31500</v>
      </c>
      <c r="G35" s="108">
        <v>31500</v>
      </c>
      <c r="H35" s="108">
        <v>31500</v>
      </c>
      <c r="I35" s="109">
        <f t="shared" si="1"/>
        <v>94500</v>
      </c>
      <c r="J35" s="31" t="s">
        <v>726</v>
      </c>
      <c r="K35" s="31" t="s">
        <v>351</v>
      </c>
      <c r="L35" s="112" t="s">
        <v>333</v>
      </c>
      <c r="M35" s="92" t="s">
        <v>1534</v>
      </c>
      <c r="N35" s="56"/>
      <c r="O35" s="56"/>
      <c r="P35" s="56"/>
      <c r="Q35" s="56"/>
      <c r="R35" s="56"/>
      <c r="S35" s="56"/>
    </row>
    <row r="36" spans="1:19" s="180" customFormat="1" ht="51" customHeight="1">
      <c r="A36" s="35" t="s">
        <v>797</v>
      </c>
      <c r="B36" s="97" t="s">
        <v>727</v>
      </c>
      <c r="C36" s="30" t="s">
        <v>135</v>
      </c>
      <c r="D36" s="30" t="s">
        <v>39</v>
      </c>
      <c r="E36" s="26" t="s">
        <v>725</v>
      </c>
      <c r="F36" s="108">
        <v>0</v>
      </c>
      <c r="G36" s="108">
        <v>0</v>
      </c>
      <c r="H36" s="108">
        <v>0</v>
      </c>
      <c r="I36" s="109">
        <f t="shared" si="1"/>
        <v>0</v>
      </c>
      <c r="J36" s="31"/>
      <c r="K36" s="31" t="s">
        <v>351</v>
      </c>
      <c r="L36" s="32" t="s">
        <v>333</v>
      </c>
      <c r="M36" s="92" t="s">
        <v>1540</v>
      </c>
      <c r="N36" s="179"/>
      <c r="O36" s="179"/>
      <c r="P36" s="179"/>
      <c r="Q36" s="179"/>
      <c r="R36" s="179"/>
      <c r="S36" s="179"/>
    </row>
    <row r="37" spans="1:19" s="180" customFormat="1" ht="51" customHeight="1">
      <c r="A37" s="35" t="s">
        <v>798</v>
      </c>
      <c r="B37" s="97" t="s">
        <v>728</v>
      </c>
      <c r="C37" s="30" t="s">
        <v>136</v>
      </c>
      <c r="D37" s="30" t="s">
        <v>39</v>
      </c>
      <c r="E37" s="26" t="s">
        <v>729</v>
      </c>
      <c r="F37" s="108">
        <v>25673</v>
      </c>
      <c r="G37" s="108">
        <v>25673</v>
      </c>
      <c r="H37" s="108">
        <v>25673</v>
      </c>
      <c r="I37" s="109">
        <f t="shared" si="1"/>
        <v>77019</v>
      </c>
      <c r="J37" s="31" t="s">
        <v>1226</v>
      </c>
      <c r="K37" s="31" t="s">
        <v>351</v>
      </c>
      <c r="L37" s="32" t="s">
        <v>333</v>
      </c>
      <c r="M37" s="92" t="s">
        <v>1540</v>
      </c>
      <c r="N37" s="179"/>
      <c r="O37" s="179"/>
      <c r="P37" s="179"/>
      <c r="Q37" s="179"/>
      <c r="R37" s="179"/>
      <c r="S37" s="179"/>
    </row>
    <row r="38" spans="1:19" s="9" customFormat="1" ht="58.5" customHeight="1">
      <c r="A38" s="35" t="s">
        <v>1264</v>
      </c>
      <c r="B38" s="97" t="s">
        <v>1265</v>
      </c>
      <c r="C38" s="30" t="s">
        <v>130</v>
      </c>
      <c r="D38" s="30" t="s">
        <v>39</v>
      </c>
      <c r="E38" s="26" t="s">
        <v>1266</v>
      </c>
      <c r="F38" s="108">
        <v>0</v>
      </c>
      <c r="G38" s="108">
        <v>1000</v>
      </c>
      <c r="H38" s="108">
        <v>1000</v>
      </c>
      <c r="I38" s="108">
        <f t="shared" si="1"/>
        <v>2000</v>
      </c>
      <c r="J38" s="90"/>
      <c r="K38" s="31" t="s">
        <v>458</v>
      </c>
      <c r="L38" s="32" t="s">
        <v>333</v>
      </c>
      <c r="M38" s="92" t="s">
        <v>1314</v>
      </c>
      <c r="N38" s="56"/>
      <c r="O38" s="56"/>
      <c r="P38" s="56"/>
      <c r="Q38" s="56"/>
      <c r="R38" s="56"/>
      <c r="S38" s="56"/>
    </row>
    <row r="39" spans="1:19" s="9" customFormat="1" ht="51" customHeight="1">
      <c r="A39" s="29"/>
      <c r="B39" s="97"/>
      <c r="C39" s="30"/>
      <c r="D39" s="30"/>
      <c r="E39" s="26"/>
      <c r="F39" s="108"/>
      <c r="G39" s="108"/>
      <c r="H39" s="108"/>
      <c r="I39" s="108"/>
      <c r="J39" s="31"/>
      <c r="K39" s="31"/>
      <c r="L39" s="32"/>
      <c r="M39" s="33"/>
      <c r="N39" s="56"/>
      <c r="O39" s="56"/>
      <c r="P39" s="56"/>
      <c r="Q39" s="56"/>
      <c r="R39" s="56"/>
      <c r="S39" s="56"/>
    </row>
    <row r="40" spans="1:40" s="4" customFormat="1" ht="31.5" customHeight="1">
      <c r="A40" s="68"/>
      <c r="B40" s="69" t="s">
        <v>6</v>
      </c>
      <c r="C40" s="70"/>
      <c r="D40" s="70"/>
      <c r="E40" s="71"/>
      <c r="F40" s="107">
        <f>SUM(F41:F46)</f>
        <v>211898</v>
      </c>
      <c r="G40" s="107">
        <f>SUM(G41:G46)</f>
        <v>207276</v>
      </c>
      <c r="H40" s="107">
        <f>SUM(H41:H46)</f>
        <v>57280</v>
      </c>
      <c r="I40" s="107">
        <f>SUM(I41:I46)</f>
        <v>476454</v>
      </c>
      <c r="J40" s="72"/>
      <c r="K40" s="73"/>
      <c r="L40" s="74"/>
      <c r="M40" s="74"/>
      <c r="N40" s="54"/>
      <c r="O40" s="54"/>
      <c r="P40" s="54"/>
      <c r="Q40" s="54"/>
      <c r="R40" s="54"/>
      <c r="S40" s="54"/>
      <c r="T40" s="2"/>
      <c r="U40" s="2"/>
      <c r="V40" s="2"/>
      <c r="W40" s="2"/>
      <c r="X40" s="2"/>
      <c r="Y40" s="2"/>
      <c r="Z40" s="2"/>
      <c r="AA40" s="2"/>
      <c r="AB40" s="2"/>
      <c r="AC40" s="2"/>
      <c r="AD40" s="2"/>
      <c r="AE40" s="2"/>
      <c r="AF40" s="2"/>
      <c r="AG40" s="2"/>
      <c r="AH40" s="2"/>
      <c r="AI40" s="2"/>
      <c r="AJ40" s="2"/>
      <c r="AK40" s="2"/>
      <c r="AL40" s="2"/>
      <c r="AM40" s="2"/>
      <c r="AN40" s="2"/>
    </row>
    <row r="41" spans="1:81" ht="50.25" customHeight="1">
      <c r="A41" s="35" t="s">
        <v>51</v>
      </c>
      <c r="B41" s="130" t="s">
        <v>334</v>
      </c>
      <c r="C41" s="30" t="s">
        <v>138</v>
      </c>
      <c r="D41" s="30" t="s">
        <v>38</v>
      </c>
      <c r="E41" s="26" t="s">
        <v>1237</v>
      </c>
      <c r="F41" s="108">
        <v>174516</v>
      </c>
      <c r="G41" s="108">
        <v>182496</v>
      </c>
      <c r="H41" s="109">
        <v>32500</v>
      </c>
      <c r="I41" s="109">
        <f>H41+G41+F41</f>
        <v>389512</v>
      </c>
      <c r="J41" s="36" t="s">
        <v>1169</v>
      </c>
      <c r="K41" s="37" t="s">
        <v>335</v>
      </c>
      <c r="L41" s="34" t="s">
        <v>336</v>
      </c>
      <c r="M41" s="150" t="s">
        <v>1561</v>
      </c>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row>
    <row r="42" spans="1:40" s="8" customFormat="1" ht="144" customHeight="1">
      <c r="A42" s="35" t="s">
        <v>52</v>
      </c>
      <c r="B42" s="97" t="s">
        <v>554</v>
      </c>
      <c r="C42" s="34" t="s">
        <v>138</v>
      </c>
      <c r="D42" s="34" t="s">
        <v>38</v>
      </c>
      <c r="E42" s="36" t="s">
        <v>786</v>
      </c>
      <c r="F42" s="110">
        <v>13602</v>
      </c>
      <c r="G42" s="110"/>
      <c r="H42" s="111"/>
      <c r="I42" s="109">
        <f>H42+G42+F42</f>
        <v>13602</v>
      </c>
      <c r="J42" s="90" t="s">
        <v>1173</v>
      </c>
      <c r="K42" s="37">
        <v>2018</v>
      </c>
      <c r="L42" s="34" t="s">
        <v>555</v>
      </c>
      <c r="M42" s="150" t="s">
        <v>1558</v>
      </c>
      <c r="N42" s="55"/>
      <c r="O42" s="55"/>
      <c r="P42" s="55"/>
      <c r="Q42" s="55"/>
      <c r="R42" s="55"/>
      <c r="S42" s="55"/>
      <c r="T42" s="7"/>
      <c r="U42" s="7"/>
      <c r="V42" s="7"/>
      <c r="W42" s="7"/>
      <c r="X42" s="7"/>
      <c r="Y42" s="7"/>
      <c r="Z42" s="7"/>
      <c r="AA42" s="7"/>
      <c r="AB42" s="7"/>
      <c r="AC42" s="7"/>
      <c r="AD42" s="7"/>
      <c r="AE42" s="7"/>
      <c r="AF42" s="7"/>
      <c r="AG42" s="7"/>
      <c r="AH42" s="7"/>
      <c r="AI42" s="7"/>
      <c r="AJ42" s="7"/>
      <c r="AK42" s="7"/>
      <c r="AL42" s="7"/>
      <c r="AM42" s="7"/>
      <c r="AN42" s="7"/>
    </row>
    <row r="43" spans="1:40" s="8" customFormat="1" ht="183" customHeight="1">
      <c r="A43" s="35" t="s">
        <v>53</v>
      </c>
      <c r="B43" s="97" t="s">
        <v>1258</v>
      </c>
      <c r="C43" s="34" t="s">
        <v>138</v>
      </c>
      <c r="D43" s="34" t="s">
        <v>39</v>
      </c>
      <c r="E43" s="103" t="s">
        <v>1260</v>
      </c>
      <c r="F43" s="110">
        <v>0</v>
      </c>
      <c r="G43" s="110">
        <v>1000</v>
      </c>
      <c r="H43" s="110">
        <v>1000</v>
      </c>
      <c r="I43" s="109">
        <f>H43+G43+F43</f>
        <v>2000</v>
      </c>
      <c r="J43" s="90" t="s">
        <v>1173</v>
      </c>
      <c r="K43" s="37" t="s">
        <v>458</v>
      </c>
      <c r="L43" s="34" t="s">
        <v>555</v>
      </c>
      <c r="M43" s="150" t="s">
        <v>1559</v>
      </c>
      <c r="N43" s="150"/>
      <c r="O43" s="55"/>
      <c r="P43" s="55"/>
      <c r="Q43" s="55"/>
      <c r="R43" s="55"/>
      <c r="S43" s="55"/>
      <c r="T43" s="7"/>
      <c r="U43" s="7"/>
      <c r="V43" s="7"/>
      <c r="W43" s="7"/>
      <c r="X43" s="7"/>
      <c r="Y43" s="7"/>
      <c r="Z43" s="7"/>
      <c r="AA43" s="7"/>
      <c r="AB43" s="7"/>
      <c r="AC43" s="7"/>
      <c r="AD43" s="7"/>
      <c r="AE43" s="7"/>
      <c r="AF43" s="7"/>
      <c r="AG43" s="7"/>
      <c r="AH43" s="7"/>
      <c r="AI43" s="7"/>
      <c r="AJ43" s="7"/>
      <c r="AK43" s="7"/>
      <c r="AL43" s="7"/>
      <c r="AM43" s="7"/>
      <c r="AN43" s="7"/>
    </row>
    <row r="44" spans="1:19" s="7" customFormat="1" ht="69.75" customHeight="1">
      <c r="A44" s="152" t="s">
        <v>799</v>
      </c>
      <c r="B44" s="126" t="s">
        <v>730</v>
      </c>
      <c r="C44" s="80" t="s">
        <v>137</v>
      </c>
      <c r="D44" s="80" t="s">
        <v>39</v>
      </c>
      <c r="E44" s="181" t="s">
        <v>731</v>
      </c>
      <c r="F44" s="115">
        <v>21780</v>
      </c>
      <c r="G44" s="115">
        <v>21780</v>
      </c>
      <c r="H44" s="115">
        <v>21780</v>
      </c>
      <c r="I44" s="131">
        <f>H44+G44+F44</f>
        <v>65340</v>
      </c>
      <c r="J44" s="182" t="s">
        <v>1176</v>
      </c>
      <c r="K44" s="89" t="s">
        <v>351</v>
      </c>
      <c r="L44" s="112" t="s">
        <v>333</v>
      </c>
      <c r="M44" s="92" t="s">
        <v>1562</v>
      </c>
      <c r="N44" s="55"/>
      <c r="O44" s="55"/>
      <c r="P44" s="55"/>
      <c r="Q44" s="55"/>
      <c r="R44" s="55"/>
      <c r="S44" s="55"/>
    </row>
    <row r="45" spans="1:19" s="7" customFormat="1" ht="69.75" customHeight="1">
      <c r="A45" s="152" t="s">
        <v>1259</v>
      </c>
      <c r="B45" s="126" t="s">
        <v>732</v>
      </c>
      <c r="C45" s="80" t="s">
        <v>139</v>
      </c>
      <c r="D45" s="80" t="s">
        <v>39</v>
      </c>
      <c r="E45" s="181" t="s">
        <v>733</v>
      </c>
      <c r="F45" s="115">
        <v>2000</v>
      </c>
      <c r="G45" s="115">
        <v>2000</v>
      </c>
      <c r="H45" s="115">
        <v>2000</v>
      </c>
      <c r="I45" s="131">
        <f>H45+G45+F45</f>
        <v>6000</v>
      </c>
      <c r="J45" s="90" t="s">
        <v>1225</v>
      </c>
      <c r="K45" s="89" t="s">
        <v>351</v>
      </c>
      <c r="L45" s="112" t="s">
        <v>333</v>
      </c>
      <c r="M45" s="92" t="s">
        <v>1560</v>
      </c>
      <c r="N45" s="55"/>
      <c r="O45" s="55"/>
      <c r="P45" s="55"/>
      <c r="Q45" s="55"/>
      <c r="R45" s="55"/>
      <c r="S45" s="55"/>
    </row>
    <row r="46" spans="1:19" s="7" customFormat="1" ht="69.75" customHeight="1">
      <c r="A46" s="152"/>
      <c r="B46" s="183"/>
      <c r="C46" s="80"/>
      <c r="D46" s="80"/>
      <c r="E46" s="181"/>
      <c r="F46" s="115"/>
      <c r="G46" s="115"/>
      <c r="H46" s="116"/>
      <c r="I46" s="131"/>
      <c r="J46" s="182"/>
      <c r="K46" s="89"/>
      <c r="L46" s="80"/>
      <c r="M46" s="80"/>
      <c r="N46" s="55"/>
      <c r="O46" s="55"/>
      <c r="P46" s="55"/>
      <c r="Q46" s="55"/>
      <c r="R46" s="55"/>
      <c r="S46" s="55"/>
    </row>
    <row r="49" ht="12.75" hidden="1">
      <c r="B49" s="133">
        <f>COUNTA(B41:B46,B27:B39,B24:B25,B15:B22)</f>
        <v>25</v>
      </c>
    </row>
    <row r="53" spans="16:19" ht="12.75" hidden="1">
      <c r="P53" s="54" t="s">
        <v>115</v>
      </c>
      <c r="Q53" s="54" t="s">
        <v>116</v>
      </c>
      <c r="R53" s="54" t="s">
        <v>117</v>
      </c>
      <c r="S53" s="54" t="s">
        <v>118</v>
      </c>
    </row>
    <row r="54" spans="16:19" ht="45" hidden="1">
      <c r="P54" s="57" t="s">
        <v>119</v>
      </c>
      <c r="Q54" s="57" t="s">
        <v>125</v>
      </c>
      <c r="R54" s="57" t="s">
        <v>128</v>
      </c>
      <c r="S54" s="57" t="s">
        <v>137</v>
      </c>
    </row>
    <row r="55" spans="16:19" ht="60" hidden="1">
      <c r="P55" s="57" t="s">
        <v>120</v>
      </c>
      <c r="Q55" s="57" t="s">
        <v>126</v>
      </c>
      <c r="R55" s="57" t="s">
        <v>129</v>
      </c>
      <c r="S55" s="57" t="s">
        <v>138</v>
      </c>
    </row>
    <row r="56" spans="16:19" ht="45" hidden="1">
      <c r="P56" s="57" t="s">
        <v>121</v>
      </c>
      <c r="Q56" s="57" t="s">
        <v>127</v>
      </c>
      <c r="R56" s="57" t="s">
        <v>130</v>
      </c>
      <c r="S56" s="57" t="s">
        <v>139</v>
      </c>
    </row>
    <row r="57" spans="16:19" ht="45" hidden="1">
      <c r="P57" s="57" t="s">
        <v>122</v>
      </c>
      <c r="Q57" s="56"/>
      <c r="R57" s="58" t="s">
        <v>131</v>
      </c>
      <c r="S57" s="56"/>
    </row>
    <row r="58" spans="16:18" ht="45" hidden="1">
      <c r="P58" s="57" t="s">
        <v>123</v>
      </c>
      <c r="R58" s="57" t="s">
        <v>132</v>
      </c>
    </row>
    <row r="59" spans="16:18" ht="60" hidden="1">
      <c r="P59" s="57" t="s">
        <v>124</v>
      </c>
      <c r="R59" s="57" t="s">
        <v>133</v>
      </c>
    </row>
    <row r="60" spans="16:19" ht="30" hidden="1">
      <c r="P60" s="55"/>
      <c r="Q60" s="55"/>
      <c r="R60" s="57" t="s">
        <v>134</v>
      </c>
      <c r="S60" s="55"/>
    </row>
    <row r="61" spans="16:19" ht="15" hidden="1">
      <c r="P61" s="56"/>
      <c r="Q61" s="56"/>
      <c r="R61" s="57" t="s">
        <v>135</v>
      </c>
      <c r="S61" s="56"/>
    </row>
    <row r="62" ht="15" hidden="1">
      <c r="R62" s="58" t="s">
        <v>136</v>
      </c>
    </row>
    <row r="63" ht="12.75" hidden="1"/>
    <row r="64" ht="12.75" hidden="1"/>
  </sheetData>
  <sheetProtection/>
  <mergeCells count="22">
    <mergeCell ref="A6:J6"/>
    <mergeCell ref="J8:J11"/>
    <mergeCell ref="K8:K11"/>
    <mergeCell ref="L8:L11"/>
    <mergeCell ref="A7:J7"/>
    <mergeCell ref="D8:D11"/>
    <mergeCell ref="A13:B13"/>
    <mergeCell ref="C8:C11"/>
    <mergeCell ref="A8:A11"/>
    <mergeCell ref="B8:B11"/>
    <mergeCell ref="A1:L1"/>
    <mergeCell ref="A2:L2"/>
    <mergeCell ref="A3:L3"/>
    <mergeCell ref="A4:L4"/>
    <mergeCell ref="A5:L5"/>
    <mergeCell ref="K6:L6"/>
    <mergeCell ref="M8:M11"/>
    <mergeCell ref="E8:E11"/>
    <mergeCell ref="F8:F11"/>
    <mergeCell ref="G8:G11"/>
    <mergeCell ref="H8:H11"/>
    <mergeCell ref="I8:I11"/>
  </mergeCells>
  <dataValidations count="5">
    <dataValidation type="list" allowBlank="1" showInputMessage="1" showErrorMessage="1" sqref="D41:D46 D27:D39 D24:D25 D15:D22">
      <formula1>$N$3:$N$5</formula1>
    </dataValidation>
    <dataValidation type="list" allowBlank="1" showInputMessage="1" showErrorMessage="1" sqref="C15:C22">
      <formula1>$P$54:$P$59</formula1>
    </dataValidation>
    <dataValidation type="list" allowBlank="1" showInputMessage="1" showErrorMessage="1" sqref="C24:C25">
      <formula1>$Q$54:$Q$56</formula1>
    </dataValidation>
    <dataValidation type="list" allowBlank="1" showInputMessage="1" showErrorMessage="1" sqref="C27:C39">
      <formula1>$R$54:$R$62</formula1>
    </dataValidation>
    <dataValidation type="list" allowBlank="1" showInputMessage="1" showErrorMessage="1" sqref="C41:C46">
      <formula1>$S$54:$S$56</formula1>
    </dataValidation>
  </dataValidations>
  <printOptions/>
  <pageMargins left="0.25" right="0.25" top="0.75" bottom="0.75" header="0.3" footer="0.3"/>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CC68"/>
  <sheetViews>
    <sheetView zoomScale="40" zoomScaleNormal="40" zoomScalePageLayoutView="125" workbookViewId="0" topLeftCell="A1">
      <selection activeCell="P69" sqref="P69"/>
    </sheetView>
  </sheetViews>
  <sheetFormatPr defaultColWidth="9.140625" defaultRowHeight="15"/>
  <cols>
    <col min="1" max="1" width="6.140625" style="18" customWidth="1"/>
    <col min="2" max="2" width="42.421875" style="19" customWidth="1"/>
    <col min="3" max="3" width="42.00390625" style="3" customWidth="1"/>
    <col min="4" max="4" width="14.28125" style="3" customWidth="1"/>
    <col min="5" max="5" width="32.140625" style="3" customWidth="1"/>
    <col min="6" max="6" width="17.7109375" style="15" customWidth="1"/>
    <col min="7" max="7" width="14.421875" style="15" customWidth="1"/>
    <col min="8" max="8" width="11.28125" style="14" customWidth="1"/>
    <col min="9" max="9" width="11.28125" style="15" customWidth="1"/>
    <col min="10" max="10" width="45.7109375" style="16" customWidth="1"/>
    <col min="11" max="11" width="12.28125" style="17" customWidth="1"/>
    <col min="12" max="12" width="23.421875" style="1" customWidth="1"/>
    <col min="13" max="13" width="64.28125" style="1" customWidth="1"/>
    <col min="14" max="14" width="9.140625" style="2" customWidth="1"/>
    <col min="15" max="18" width="44.421875" style="2" customWidth="1"/>
    <col min="19" max="40" width="9.140625" style="2" customWidth="1"/>
    <col min="41" max="16384" width="9.140625" style="3" customWidth="1"/>
  </cols>
  <sheetData>
    <row r="1" spans="1:41" s="21" customFormat="1" ht="24.75" customHeight="1">
      <c r="A1" s="217"/>
      <c r="B1" s="218"/>
      <c r="C1" s="218"/>
      <c r="D1" s="218"/>
      <c r="E1" s="218"/>
      <c r="F1" s="218"/>
      <c r="G1" s="218"/>
      <c r="H1" s="218"/>
      <c r="I1" s="218"/>
      <c r="J1" s="218"/>
      <c r="K1" s="218"/>
      <c r="L1" s="218"/>
      <c r="M1" s="166"/>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row>
    <row r="2" spans="1:41" s="21" customFormat="1" ht="19.5" customHeight="1">
      <c r="A2" s="217"/>
      <c r="B2" s="218"/>
      <c r="C2" s="218"/>
      <c r="D2" s="218"/>
      <c r="E2" s="218"/>
      <c r="F2" s="218"/>
      <c r="G2" s="218"/>
      <c r="H2" s="218"/>
      <c r="I2" s="218"/>
      <c r="J2" s="218"/>
      <c r="K2" s="218"/>
      <c r="L2" s="218"/>
      <c r="M2" s="166"/>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row>
    <row r="3" spans="1:41" s="21" customFormat="1" ht="20.25" customHeight="1">
      <c r="A3" s="217"/>
      <c r="B3" s="218"/>
      <c r="C3" s="218"/>
      <c r="D3" s="218"/>
      <c r="E3" s="218"/>
      <c r="F3" s="218"/>
      <c r="G3" s="218"/>
      <c r="H3" s="218"/>
      <c r="I3" s="218"/>
      <c r="J3" s="218"/>
      <c r="K3" s="218"/>
      <c r="L3" s="218"/>
      <c r="M3" s="166"/>
      <c r="N3" s="64" t="s">
        <v>38</v>
      </c>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row>
    <row r="4" spans="1:14" ht="12.75" customHeight="1">
      <c r="A4" s="252"/>
      <c r="B4" s="253"/>
      <c r="C4" s="253"/>
      <c r="D4" s="253"/>
      <c r="E4" s="253"/>
      <c r="F4" s="253"/>
      <c r="G4" s="253"/>
      <c r="H4" s="253"/>
      <c r="I4" s="253"/>
      <c r="J4" s="253"/>
      <c r="K4" s="253"/>
      <c r="L4" s="253"/>
      <c r="N4" s="65" t="s">
        <v>39</v>
      </c>
    </row>
    <row r="5" spans="1:14" ht="16.5" customHeight="1">
      <c r="A5" s="252"/>
      <c r="B5" s="253"/>
      <c r="C5" s="253"/>
      <c r="D5" s="253"/>
      <c r="E5" s="253"/>
      <c r="F5" s="253"/>
      <c r="G5" s="253"/>
      <c r="H5" s="253"/>
      <c r="I5" s="253"/>
      <c r="J5" s="253"/>
      <c r="K5" s="253"/>
      <c r="L5" s="253"/>
      <c r="N5" s="65" t="s">
        <v>113</v>
      </c>
    </row>
    <row r="6" spans="1:12" ht="43.5" customHeight="1">
      <c r="A6" s="226" t="s">
        <v>1556</v>
      </c>
      <c r="B6" s="227"/>
      <c r="C6" s="227"/>
      <c r="D6" s="227"/>
      <c r="E6" s="227"/>
      <c r="F6" s="227"/>
      <c r="G6" s="227"/>
      <c r="H6" s="227"/>
      <c r="I6" s="227"/>
      <c r="J6" s="227"/>
      <c r="K6" s="225"/>
      <c r="L6" s="225"/>
    </row>
    <row r="7" spans="1:12" ht="43.5" customHeight="1">
      <c r="A7" s="240" t="s">
        <v>7</v>
      </c>
      <c r="B7" s="227"/>
      <c r="C7" s="227"/>
      <c r="D7" s="227"/>
      <c r="E7" s="227"/>
      <c r="F7" s="227"/>
      <c r="G7" s="227"/>
      <c r="H7" s="227"/>
      <c r="I7" s="227"/>
      <c r="J7" s="227"/>
      <c r="K7" s="77"/>
      <c r="L7" s="77"/>
    </row>
    <row r="8" spans="1:13" ht="12.75" customHeight="1">
      <c r="A8" s="251" t="s">
        <v>0</v>
      </c>
      <c r="B8" s="254" t="s">
        <v>316</v>
      </c>
      <c r="C8" s="242" t="s">
        <v>315</v>
      </c>
      <c r="D8" s="242" t="s">
        <v>317</v>
      </c>
      <c r="E8" s="242" t="s">
        <v>338</v>
      </c>
      <c r="F8" s="245" t="s">
        <v>320</v>
      </c>
      <c r="G8" s="246" t="s">
        <v>321</v>
      </c>
      <c r="H8" s="246" t="s">
        <v>319</v>
      </c>
      <c r="I8" s="250" t="s">
        <v>322</v>
      </c>
      <c r="J8" s="249" t="s">
        <v>323</v>
      </c>
      <c r="K8" s="255" t="s">
        <v>324</v>
      </c>
      <c r="L8" s="239" t="s">
        <v>325</v>
      </c>
      <c r="M8" s="191" t="s">
        <v>114</v>
      </c>
    </row>
    <row r="9" spans="1:13" ht="12.75" customHeight="1">
      <c r="A9" s="251"/>
      <c r="B9" s="254"/>
      <c r="C9" s="243"/>
      <c r="D9" s="243"/>
      <c r="E9" s="243"/>
      <c r="F9" s="245"/>
      <c r="G9" s="247"/>
      <c r="H9" s="247"/>
      <c r="I9" s="250"/>
      <c r="J9" s="249"/>
      <c r="K9" s="255"/>
      <c r="L9" s="239"/>
      <c r="M9" s="192"/>
    </row>
    <row r="10" spans="1:13" ht="15" customHeight="1">
      <c r="A10" s="251"/>
      <c r="B10" s="254"/>
      <c r="C10" s="243"/>
      <c r="D10" s="243"/>
      <c r="E10" s="243"/>
      <c r="F10" s="245" t="s">
        <v>318</v>
      </c>
      <c r="G10" s="247"/>
      <c r="H10" s="247"/>
      <c r="I10" s="250"/>
      <c r="J10" s="249"/>
      <c r="K10" s="255"/>
      <c r="L10" s="239"/>
      <c r="M10" s="192"/>
    </row>
    <row r="11" spans="1:13" ht="107.25" customHeight="1">
      <c r="A11" s="251"/>
      <c r="B11" s="254"/>
      <c r="C11" s="244"/>
      <c r="D11" s="244"/>
      <c r="E11" s="244"/>
      <c r="F11" s="245"/>
      <c r="G11" s="248"/>
      <c r="H11" s="248"/>
      <c r="I11" s="250"/>
      <c r="J11" s="249"/>
      <c r="K11" s="255"/>
      <c r="L11" s="239"/>
      <c r="M11" s="193"/>
    </row>
    <row r="12" spans="1:13" ht="37.5" customHeight="1">
      <c r="A12" s="45"/>
      <c r="B12" s="62"/>
      <c r="C12" s="62"/>
      <c r="D12" s="63"/>
      <c r="E12" s="63"/>
      <c r="F12" s="40"/>
      <c r="G12" s="40"/>
      <c r="H12" s="39"/>
      <c r="I12" s="40"/>
      <c r="J12" s="42"/>
      <c r="K12" s="43"/>
      <c r="L12" s="44"/>
      <c r="M12" s="61"/>
    </row>
    <row r="13" spans="1:40" s="4" customFormat="1" ht="38.25" customHeight="1">
      <c r="A13" s="241" t="s">
        <v>8</v>
      </c>
      <c r="B13" s="241"/>
      <c r="C13" s="25"/>
      <c r="D13" s="25"/>
      <c r="E13" s="66"/>
      <c r="F13" s="106">
        <f>F14+F27+F34+F45</f>
        <v>42252</v>
      </c>
      <c r="G13" s="106">
        <f>G14+G27+G34+G45</f>
        <v>79500</v>
      </c>
      <c r="H13" s="106">
        <f>H14+H27+H34+H45</f>
        <v>179500</v>
      </c>
      <c r="I13" s="106">
        <f>I14+I27+I34+I45</f>
        <v>301252</v>
      </c>
      <c r="J13" s="5"/>
      <c r="K13" s="6"/>
      <c r="L13" s="23"/>
      <c r="M13" s="165"/>
      <c r="N13" s="2"/>
      <c r="S13" s="2"/>
      <c r="T13" s="2"/>
      <c r="U13" s="2"/>
      <c r="V13" s="2"/>
      <c r="W13" s="2"/>
      <c r="X13" s="2"/>
      <c r="Y13" s="2"/>
      <c r="Z13" s="2"/>
      <c r="AA13" s="2"/>
      <c r="AB13" s="2"/>
      <c r="AC13" s="2"/>
      <c r="AD13" s="2"/>
      <c r="AE13" s="2"/>
      <c r="AF13" s="2"/>
      <c r="AG13" s="2"/>
      <c r="AH13" s="2"/>
      <c r="AI13" s="2"/>
      <c r="AJ13" s="2"/>
      <c r="AK13" s="2"/>
      <c r="AL13" s="2"/>
      <c r="AM13" s="2"/>
      <c r="AN13" s="2"/>
    </row>
    <row r="14" spans="1:40" s="4" customFormat="1" ht="31.5" customHeight="1">
      <c r="A14" s="75"/>
      <c r="B14" s="69" t="s">
        <v>1542</v>
      </c>
      <c r="C14" s="70"/>
      <c r="D14" s="70"/>
      <c r="E14" s="71"/>
      <c r="F14" s="107">
        <f>SUM(F15:F26)</f>
        <v>35602</v>
      </c>
      <c r="G14" s="107">
        <f>SUM(G15:G26)</f>
        <v>31500</v>
      </c>
      <c r="H14" s="107">
        <f>SUM(H15:H26)</f>
        <v>31500</v>
      </c>
      <c r="I14" s="107">
        <f>SUM(I15:I26)</f>
        <v>98602</v>
      </c>
      <c r="J14" s="72"/>
      <c r="K14" s="73"/>
      <c r="L14" s="74"/>
      <c r="M14" s="74"/>
      <c r="N14" s="2"/>
      <c r="S14" s="2"/>
      <c r="T14" s="2"/>
      <c r="U14" s="2"/>
      <c r="V14" s="2"/>
      <c r="W14" s="2"/>
      <c r="X14" s="2"/>
      <c r="Y14" s="2"/>
      <c r="Z14" s="2"/>
      <c r="AA14" s="2"/>
      <c r="AB14" s="2"/>
      <c r="AC14" s="2"/>
      <c r="AD14" s="2"/>
      <c r="AE14" s="2"/>
      <c r="AF14" s="2"/>
      <c r="AG14" s="2"/>
      <c r="AH14" s="2"/>
      <c r="AI14" s="2"/>
      <c r="AJ14" s="2"/>
      <c r="AK14" s="2"/>
      <c r="AL14" s="2"/>
      <c r="AM14" s="2"/>
      <c r="AN14" s="2"/>
    </row>
    <row r="15" spans="1:81" ht="50.25" customHeight="1">
      <c r="A15" s="35" t="s">
        <v>54</v>
      </c>
      <c r="B15" s="97" t="s">
        <v>470</v>
      </c>
      <c r="C15" s="30" t="s">
        <v>146</v>
      </c>
      <c r="D15" s="30" t="s">
        <v>113</v>
      </c>
      <c r="E15" s="26" t="s">
        <v>471</v>
      </c>
      <c r="F15" s="108">
        <v>1000</v>
      </c>
      <c r="G15" s="108">
        <v>1000</v>
      </c>
      <c r="H15" s="109">
        <v>1000</v>
      </c>
      <c r="I15" s="109">
        <f>H15+G15+F15</f>
        <v>3000</v>
      </c>
      <c r="J15" s="36" t="s">
        <v>1177</v>
      </c>
      <c r="K15" s="37" t="s">
        <v>351</v>
      </c>
      <c r="L15" s="34" t="s">
        <v>472</v>
      </c>
      <c r="M15" s="46" t="s">
        <v>1315</v>
      </c>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row>
    <row r="16" spans="1:40" s="8" customFormat="1" ht="69.75" customHeight="1">
      <c r="A16" s="35" t="s">
        <v>55</v>
      </c>
      <c r="B16" s="119" t="s">
        <v>643</v>
      </c>
      <c r="C16" s="34" t="s">
        <v>142</v>
      </c>
      <c r="D16" s="34" t="s">
        <v>38</v>
      </c>
      <c r="E16" s="27" t="s">
        <v>1283</v>
      </c>
      <c r="F16" s="110">
        <v>5000</v>
      </c>
      <c r="G16" s="110">
        <v>5000</v>
      </c>
      <c r="H16" s="111">
        <v>5000</v>
      </c>
      <c r="I16" s="109">
        <f aca="true" t="shared" si="0" ref="I16:I25">H16+G16+F16</f>
        <v>15000</v>
      </c>
      <c r="J16" s="36" t="s">
        <v>1180</v>
      </c>
      <c r="K16" s="37" t="s">
        <v>351</v>
      </c>
      <c r="L16" s="92" t="s">
        <v>553</v>
      </c>
      <c r="M16" s="46" t="s">
        <v>1316</v>
      </c>
      <c r="N16" s="7"/>
      <c r="S16" s="7"/>
      <c r="T16" s="7"/>
      <c r="U16" s="7"/>
      <c r="V16" s="7"/>
      <c r="W16" s="7"/>
      <c r="X16" s="7"/>
      <c r="Y16" s="7"/>
      <c r="Z16" s="7"/>
      <c r="AA16" s="7"/>
      <c r="AB16" s="7"/>
      <c r="AC16" s="7"/>
      <c r="AD16" s="7"/>
      <c r="AE16" s="7"/>
      <c r="AF16" s="7"/>
      <c r="AG16" s="7"/>
      <c r="AH16" s="7"/>
      <c r="AI16" s="7"/>
      <c r="AJ16" s="7"/>
      <c r="AK16" s="7"/>
      <c r="AL16" s="7"/>
      <c r="AM16" s="7"/>
      <c r="AN16" s="7"/>
    </row>
    <row r="17" spans="1:40" s="8" customFormat="1" ht="69.75" customHeight="1">
      <c r="A17" s="35" t="s">
        <v>56</v>
      </c>
      <c r="B17" s="119" t="s">
        <v>648</v>
      </c>
      <c r="C17" s="34" t="s">
        <v>143</v>
      </c>
      <c r="D17" s="34" t="s">
        <v>38</v>
      </c>
      <c r="E17" s="27" t="s">
        <v>649</v>
      </c>
      <c r="F17" s="110">
        <v>19602</v>
      </c>
      <c r="G17" s="110"/>
      <c r="H17" s="111"/>
      <c r="I17" s="109">
        <f t="shared" si="0"/>
        <v>19602</v>
      </c>
      <c r="J17" s="36" t="s">
        <v>1179</v>
      </c>
      <c r="K17" s="47">
        <v>2018</v>
      </c>
      <c r="L17" s="92" t="s">
        <v>553</v>
      </c>
      <c r="M17" s="46" t="s">
        <v>1317</v>
      </c>
      <c r="N17" s="7"/>
      <c r="S17" s="7"/>
      <c r="T17" s="7"/>
      <c r="U17" s="7"/>
      <c r="V17" s="7"/>
      <c r="W17" s="7"/>
      <c r="X17" s="7"/>
      <c r="Y17" s="7"/>
      <c r="Z17" s="7"/>
      <c r="AA17" s="7"/>
      <c r="AB17" s="7"/>
      <c r="AC17" s="7"/>
      <c r="AD17" s="7"/>
      <c r="AE17" s="7"/>
      <c r="AF17" s="7"/>
      <c r="AG17" s="7"/>
      <c r="AH17" s="7"/>
      <c r="AI17" s="7"/>
      <c r="AJ17" s="7"/>
      <c r="AK17" s="7"/>
      <c r="AL17" s="7"/>
      <c r="AM17" s="7"/>
      <c r="AN17" s="7"/>
    </row>
    <row r="18" spans="1:13" s="9" customFormat="1" ht="51" customHeight="1">
      <c r="A18" s="35" t="s">
        <v>801</v>
      </c>
      <c r="B18" s="97" t="s">
        <v>689</v>
      </c>
      <c r="C18" s="30" t="s">
        <v>145</v>
      </c>
      <c r="D18" s="30" t="s">
        <v>38</v>
      </c>
      <c r="E18" s="26" t="s">
        <v>690</v>
      </c>
      <c r="F18" s="109">
        <v>10000</v>
      </c>
      <c r="G18" s="109">
        <v>10000</v>
      </c>
      <c r="H18" s="109">
        <v>10000</v>
      </c>
      <c r="I18" s="109">
        <f t="shared" si="0"/>
        <v>30000</v>
      </c>
      <c r="J18" s="36" t="s">
        <v>1177</v>
      </c>
      <c r="K18" s="31" t="s">
        <v>351</v>
      </c>
      <c r="L18" s="112" t="s">
        <v>655</v>
      </c>
      <c r="M18" s="48" t="s">
        <v>1318</v>
      </c>
    </row>
    <row r="19" spans="1:13" s="9" customFormat="1" ht="51" customHeight="1">
      <c r="A19" s="152" t="s">
        <v>1000</v>
      </c>
      <c r="B19" s="126" t="s">
        <v>990</v>
      </c>
      <c r="C19" s="147" t="s">
        <v>140</v>
      </c>
      <c r="D19" s="147" t="s">
        <v>39</v>
      </c>
      <c r="E19" s="82" t="s">
        <v>991</v>
      </c>
      <c r="F19" s="113">
        <v>0</v>
      </c>
      <c r="G19" s="113">
        <v>0</v>
      </c>
      <c r="H19" s="113">
        <v>0</v>
      </c>
      <c r="I19" s="131">
        <f t="shared" si="0"/>
        <v>0</v>
      </c>
      <c r="J19" s="151" t="s">
        <v>1177</v>
      </c>
      <c r="K19" s="90" t="s">
        <v>351</v>
      </c>
      <c r="L19" s="112" t="s">
        <v>992</v>
      </c>
      <c r="M19" s="184" t="s">
        <v>1508</v>
      </c>
    </row>
    <row r="20" spans="1:13" s="9" customFormat="1" ht="51" customHeight="1">
      <c r="A20" s="35" t="s">
        <v>1001</v>
      </c>
      <c r="B20" s="97" t="s">
        <v>993</v>
      </c>
      <c r="C20" s="30" t="s">
        <v>141</v>
      </c>
      <c r="D20" s="30" t="s">
        <v>39</v>
      </c>
      <c r="E20" s="26" t="s">
        <v>1238</v>
      </c>
      <c r="F20" s="108">
        <v>0</v>
      </c>
      <c r="G20" s="108">
        <v>0</v>
      </c>
      <c r="H20" s="108"/>
      <c r="I20" s="109">
        <f t="shared" si="0"/>
        <v>0</v>
      </c>
      <c r="J20" s="36" t="s">
        <v>1177</v>
      </c>
      <c r="K20" s="31" t="s">
        <v>596</v>
      </c>
      <c r="L20" s="112" t="s">
        <v>992</v>
      </c>
      <c r="M20" s="33" t="s">
        <v>1516</v>
      </c>
    </row>
    <row r="21" spans="1:13" s="9" customFormat="1" ht="51" customHeight="1">
      <c r="A21" s="35" t="s">
        <v>1002</v>
      </c>
      <c r="B21" s="97" t="s">
        <v>994</v>
      </c>
      <c r="C21" s="30" t="s">
        <v>144</v>
      </c>
      <c r="D21" s="30" t="s">
        <v>39</v>
      </c>
      <c r="E21" s="26" t="s">
        <v>1240</v>
      </c>
      <c r="F21" s="108">
        <v>0</v>
      </c>
      <c r="G21" s="108">
        <v>10000</v>
      </c>
      <c r="H21" s="108">
        <v>10000</v>
      </c>
      <c r="I21" s="108">
        <f t="shared" si="0"/>
        <v>20000</v>
      </c>
      <c r="J21" s="36" t="s">
        <v>1177</v>
      </c>
      <c r="K21" s="31" t="s">
        <v>351</v>
      </c>
      <c r="L21" s="112" t="s">
        <v>995</v>
      </c>
      <c r="M21" s="48" t="s">
        <v>1535</v>
      </c>
    </row>
    <row r="22" spans="1:13" s="9" customFormat="1" ht="51" customHeight="1">
      <c r="A22" s="49" t="s">
        <v>1261</v>
      </c>
      <c r="B22" s="97" t="s">
        <v>1262</v>
      </c>
      <c r="C22" s="30" t="s">
        <v>142</v>
      </c>
      <c r="D22" s="30" t="s">
        <v>39</v>
      </c>
      <c r="E22" s="26" t="s">
        <v>1263</v>
      </c>
      <c r="F22" s="108">
        <v>0</v>
      </c>
      <c r="G22" s="108">
        <v>5000</v>
      </c>
      <c r="H22" s="108">
        <v>5000</v>
      </c>
      <c r="I22" s="108">
        <f t="shared" si="0"/>
        <v>10000</v>
      </c>
      <c r="J22" s="36" t="s">
        <v>1177</v>
      </c>
      <c r="K22" s="31" t="s">
        <v>458</v>
      </c>
      <c r="L22" s="112" t="s">
        <v>553</v>
      </c>
      <c r="M22" s="48" t="s">
        <v>1319</v>
      </c>
    </row>
    <row r="23" spans="1:13" s="9" customFormat="1" ht="51" customHeight="1">
      <c r="A23" s="49" t="s">
        <v>1273</v>
      </c>
      <c r="B23" s="97" t="s">
        <v>1274</v>
      </c>
      <c r="C23" s="30" t="s">
        <v>142</v>
      </c>
      <c r="D23" s="30" t="s">
        <v>39</v>
      </c>
      <c r="E23" s="26" t="s">
        <v>1275</v>
      </c>
      <c r="F23" s="108">
        <v>0</v>
      </c>
      <c r="G23" s="108">
        <v>0</v>
      </c>
      <c r="H23" s="108">
        <v>0</v>
      </c>
      <c r="I23" s="108">
        <f t="shared" si="0"/>
        <v>0</v>
      </c>
      <c r="J23" s="31"/>
      <c r="K23" s="31" t="s">
        <v>458</v>
      </c>
      <c r="L23" s="112" t="s">
        <v>553</v>
      </c>
      <c r="M23" s="33" t="s">
        <v>1320</v>
      </c>
    </row>
    <row r="24" spans="1:13" s="9" customFormat="1" ht="51" customHeight="1">
      <c r="A24" s="49" t="s">
        <v>1284</v>
      </c>
      <c r="B24" s="97" t="s">
        <v>1285</v>
      </c>
      <c r="C24" s="30" t="s">
        <v>146</v>
      </c>
      <c r="D24" s="30" t="s">
        <v>39</v>
      </c>
      <c r="E24" s="26" t="s">
        <v>1286</v>
      </c>
      <c r="F24" s="108">
        <v>0</v>
      </c>
      <c r="G24" s="108">
        <v>500</v>
      </c>
      <c r="H24" s="108">
        <v>500</v>
      </c>
      <c r="I24" s="108">
        <f t="shared" si="0"/>
        <v>1000</v>
      </c>
      <c r="J24" s="31"/>
      <c r="K24" s="31" t="s">
        <v>458</v>
      </c>
      <c r="L24" s="112" t="s">
        <v>1287</v>
      </c>
      <c r="M24" s="33" t="s">
        <v>1320</v>
      </c>
    </row>
    <row r="25" spans="1:13" s="9" customFormat="1" ht="51" customHeight="1">
      <c r="A25" s="49" t="s">
        <v>1291</v>
      </c>
      <c r="B25" s="97" t="s">
        <v>1292</v>
      </c>
      <c r="C25" s="30" t="s">
        <v>142</v>
      </c>
      <c r="D25" s="30" t="s">
        <v>39</v>
      </c>
      <c r="E25" s="26" t="s">
        <v>1293</v>
      </c>
      <c r="F25" s="108">
        <v>0</v>
      </c>
      <c r="G25" s="108">
        <v>0</v>
      </c>
      <c r="H25" s="108">
        <v>0</v>
      </c>
      <c r="I25" s="108">
        <f t="shared" si="0"/>
        <v>0</v>
      </c>
      <c r="J25" s="31"/>
      <c r="K25" s="31" t="s">
        <v>351</v>
      </c>
      <c r="L25" s="112" t="s">
        <v>472</v>
      </c>
      <c r="M25" s="154" t="s">
        <v>1321</v>
      </c>
    </row>
    <row r="26" spans="1:13" s="9" customFormat="1" ht="51" customHeight="1">
      <c r="A26" s="49"/>
      <c r="B26" s="97"/>
      <c r="C26" s="30"/>
      <c r="D26" s="30"/>
      <c r="E26" s="26"/>
      <c r="F26" s="108"/>
      <c r="G26" s="108"/>
      <c r="H26" s="108"/>
      <c r="I26" s="108"/>
      <c r="J26" s="31"/>
      <c r="K26" s="31"/>
      <c r="L26" s="112"/>
      <c r="M26" s="33"/>
    </row>
    <row r="27" spans="1:40" s="4" customFormat="1" ht="31.5" customHeight="1">
      <c r="A27" s="68"/>
      <c r="B27" s="69" t="s">
        <v>9</v>
      </c>
      <c r="C27" s="70"/>
      <c r="D27" s="70"/>
      <c r="E27" s="71"/>
      <c r="F27" s="107">
        <f>SUM(F28:F33)</f>
        <v>0</v>
      </c>
      <c r="G27" s="107">
        <f>SUM(G28:G33)</f>
        <v>10000</v>
      </c>
      <c r="H27" s="107">
        <f>SUM(H28:H33)</f>
        <v>130000</v>
      </c>
      <c r="I27" s="107">
        <f>SUM(I28:I33)</f>
        <v>140000</v>
      </c>
      <c r="J27" s="72"/>
      <c r="K27" s="73"/>
      <c r="L27" s="74"/>
      <c r="M27" s="74"/>
      <c r="N27" s="2"/>
      <c r="S27" s="2"/>
      <c r="T27" s="2"/>
      <c r="U27" s="2"/>
      <c r="V27" s="2"/>
      <c r="W27" s="2"/>
      <c r="X27" s="2"/>
      <c r="Y27" s="2"/>
      <c r="Z27" s="2"/>
      <c r="AA27" s="2"/>
      <c r="AB27" s="2"/>
      <c r="AC27" s="2"/>
      <c r="AD27" s="2"/>
      <c r="AE27" s="2"/>
      <c r="AF27" s="2"/>
      <c r="AG27" s="2"/>
      <c r="AH27" s="2"/>
      <c r="AI27" s="2"/>
      <c r="AJ27" s="2"/>
      <c r="AK27" s="2"/>
      <c r="AL27" s="2"/>
      <c r="AM27" s="2"/>
      <c r="AN27" s="2"/>
    </row>
    <row r="28" spans="1:81" ht="50.25" customHeight="1">
      <c r="A28" s="35" t="s">
        <v>57</v>
      </c>
      <c r="B28" s="97" t="s">
        <v>996</v>
      </c>
      <c r="C28" s="30" t="s">
        <v>148</v>
      </c>
      <c r="D28" s="30" t="s">
        <v>39</v>
      </c>
      <c r="E28" s="26" t="s">
        <v>997</v>
      </c>
      <c r="F28" s="113">
        <v>0</v>
      </c>
      <c r="G28" s="113">
        <v>0</v>
      </c>
      <c r="H28" s="131">
        <v>100000</v>
      </c>
      <c r="I28" s="131">
        <f>H28+G28+F28</f>
        <v>100000</v>
      </c>
      <c r="J28" s="36" t="s">
        <v>1171</v>
      </c>
      <c r="K28" s="37">
        <v>2020</v>
      </c>
      <c r="L28" s="34" t="s">
        <v>1165</v>
      </c>
      <c r="M28" s="46" t="s">
        <v>1322</v>
      </c>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row>
    <row r="29" spans="1:40" s="8" customFormat="1" ht="69.75" customHeight="1">
      <c r="A29" s="35" t="s">
        <v>58</v>
      </c>
      <c r="B29" s="119" t="s">
        <v>998</v>
      </c>
      <c r="C29" s="34" t="s">
        <v>152</v>
      </c>
      <c r="D29" s="34" t="s">
        <v>39</v>
      </c>
      <c r="E29" s="27" t="s">
        <v>999</v>
      </c>
      <c r="F29" s="115">
        <v>0</v>
      </c>
      <c r="G29" s="115">
        <v>10000</v>
      </c>
      <c r="H29" s="115">
        <v>10000</v>
      </c>
      <c r="I29" s="131">
        <f>H29+G29+F29</f>
        <v>20000</v>
      </c>
      <c r="J29" s="38" t="s">
        <v>1172</v>
      </c>
      <c r="K29" s="37" t="s">
        <v>458</v>
      </c>
      <c r="L29" s="80" t="s">
        <v>1164</v>
      </c>
      <c r="M29" s="92" t="s">
        <v>1532</v>
      </c>
      <c r="N29" s="7"/>
      <c r="S29" s="7"/>
      <c r="T29" s="7"/>
      <c r="U29" s="7"/>
      <c r="V29" s="7"/>
      <c r="W29" s="7"/>
      <c r="X29" s="7"/>
      <c r="Y29" s="7"/>
      <c r="Z29" s="7"/>
      <c r="AA29" s="7"/>
      <c r="AB29" s="7"/>
      <c r="AC29" s="7"/>
      <c r="AD29" s="7"/>
      <c r="AE29" s="7"/>
      <c r="AF29" s="7"/>
      <c r="AG29" s="7"/>
      <c r="AH29" s="7"/>
      <c r="AI29" s="7"/>
      <c r="AJ29" s="7"/>
      <c r="AK29" s="7"/>
      <c r="AL29" s="7"/>
      <c r="AM29" s="7"/>
      <c r="AN29" s="7"/>
    </row>
    <row r="30" spans="1:40" s="8" customFormat="1" ht="69.75" customHeight="1">
      <c r="A30" s="35" t="s">
        <v>59</v>
      </c>
      <c r="B30" s="119" t="s">
        <v>1003</v>
      </c>
      <c r="C30" s="34" t="s">
        <v>153</v>
      </c>
      <c r="D30" s="34" t="s">
        <v>39</v>
      </c>
      <c r="E30" s="27" t="s">
        <v>1004</v>
      </c>
      <c r="F30" s="115">
        <v>0</v>
      </c>
      <c r="G30" s="115">
        <v>0</v>
      </c>
      <c r="H30" s="115">
        <v>10000</v>
      </c>
      <c r="I30" s="131">
        <f>H30+G30+F30</f>
        <v>10000</v>
      </c>
      <c r="J30" s="36" t="s">
        <v>1177</v>
      </c>
      <c r="K30" s="47">
        <v>2020</v>
      </c>
      <c r="L30" s="34" t="s">
        <v>395</v>
      </c>
      <c r="M30" s="92"/>
      <c r="N30" s="7"/>
      <c r="S30" s="7"/>
      <c r="T30" s="7"/>
      <c r="U30" s="7"/>
      <c r="V30" s="7"/>
      <c r="W30" s="7"/>
      <c r="X30" s="7"/>
      <c r="Y30" s="7"/>
      <c r="Z30" s="7"/>
      <c r="AA30" s="7"/>
      <c r="AB30" s="7"/>
      <c r="AC30" s="7"/>
      <c r="AD30" s="7"/>
      <c r="AE30" s="7"/>
      <c r="AF30" s="7"/>
      <c r="AG30" s="7"/>
      <c r="AH30" s="7"/>
      <c r="AI30" s="7"/>
      <c r="AJ30" s="7"/>
      <c r="AK30" s="7"/>
      <c r="AL30" s="7"/>
      <c r="AM30" s="7"/>
      <c r="AN30" s="7"/>
    </row>
    <row r="31" spans="1:40" s="8" customFormat="1" ht="69.75" customHeight="1">
      <c r="A31" s="35" t="s">
        <v>1007</v>
      </c>
      <c r="B31" s="119" t="s">
        <v>1005</v>
      </c>
      <c r="C31" s="34" t="s">
        <v>154</v>
      </c>
      <c r="D31" s="34" t="s">
        <v>39</v>
      </c>
      <c r="E31" s="27" t="s">
        <v>1006</v>
      </c>
      <c r="F31" s="115">
        <v>0</v>
      </c>
      <c r="G31" s="115">
        <v>0</v>
      </c>
      <c r="H31" s="115">
        <v>10000</v>
      </c>
      <c r="I31" s="131">
        <f>H31+G31+F31</f>
        <v>10000</v>
      </c>
      <c r="J31" s="36" t="s">
        <v>1177</v>
      </c>
      <c r="K31" s="47">
        <v>2020</v>
      </c>
      <c r="L31" s="34" t="s">
        <v>395</v>
      </c>
      <c r="M31" s="92"/>
      <c r="N31" s="7"/>
      <c r="S31" s="7"/>
      <c r="T31" s="7"/>
      <c r="U31" s="7"/>
      <c r="V31" s="7"/>
      <c r="W31" s="7"/>
      <c r="X31" s="7"/>
      <c r="Y31" s="7"/>
      <c r="Z31" s="7"/>
      <c r="AA31" s="7"/>
      <c r="AB31" s="7"/>
      <c r="AC31" s="7"/>
      <c r="AD31" s="7"/>
      <c r="AE31" s="7"/>
      <c r="AF31" s="7"/>
      <c r="AG31" s="7"/>
      <c r="AH31" s="7"/>
      <c r="AI31" s="7"/>
      <c r="AJ31" s="7"/>
      <c r="AK31" s="7"/>
      <c r="AL31" s="7"/>
      <c r="AM31" s="7"/>
      <c r="AN31" s="7"/>
    </row>
    <row r="32" spans="1:40" s="8" customFormat="1" ht="69.75" customHeight="1">
      <c r="A32" s="152" t="s">
        <v>1280</v>
      </c>
      <c r="B32" s="122" t="s">
        <v>1279</v>
      </c>
      <c r="C32" s="80" t="s">
        <v>147</v>
      </c>
      <c r="D32" s="80" t="s">
        <v>39</v>
      </c>
      <c r="E32" s="81" t="s">
        <v>1281</v>
      </c>
      <c r="F32" s="115">
        <v>0</v>
      </c>
      <c r="G32" s="115">
        <v>0</v>
      </c>
      <c r="H32" s="115">
        <v>0</v>
      </c>
      <c r="I32" s="131">
        <f>H32+G32+F32</f>
        <v>0</v>
      </c>
      <c r="J32" s="90"/>
      <c r="K32" s="91" t="s">
        <v>458</v>
      </c>
      <c r="L32" s="80" t="s">
        <v>1165</v>
      </c>
      <c r="M32" s="92" t="s">
        <v>1509</v>
      </c>
      <c r="N32" s="7"/>
      <c r="S32" s="7"/>
      <c r="T32" s="7"/>
      <c r="U32" s="7"/>
      <c r="V32" s="7"/>
      <c r="W32" s="7"/>
      <c r="X32" s="7"/>
      <c r="Y32" s="7"/>
      <c r="Z32" s="7"/>
      <c r="AA32" s="7"/>
      <c r="AB32" s="7"/>
      <c r="AC32" s="7"/>
      <c r="AD32" s="7"/>
      <c r="AE32" s="7"/>
      <c r="AF32" s="7"/>
      <c r="AG32" s="7"/>
      <c r="AH32" s="7"/>
      <c r="AI32" s="7"/>
      <c r="AJ32" s="7"/>
      <c r="AK32" s="7"/>
      <c r="AL32" s="7"/>
      <c r="AM32" s="7"/>
      <c r="AN32" s="7"/>
    </row>
    <row r="33" spans="1:13" s="9" customFormat="1" ht="51" customHeight="1">
      <c r="A33" s="29"/>
      <c r="B33" s="97"/>
      <c r="C33" s="30"/>
      <c r="D33" s="30"/>
      <c r="E33" s="26"/>
      <c r="F33" s="109"/>
      <c r="G33" s="109"/>
      <c r="H33" s="109"/>
      <c r="I33" s="109"/>
      <c r="J33" s="31"/>
      <c r="K33" s="31"/>
      <c r="L33" s="32"/>
      <c r="M33" s="33"/>
    </row>
    <row r="34" spans="1:40" s="4" customFormat="1" ht="31.5" customHeight="1">
      <c r="A34" s="68"/>
      <c r="B34" s="69" t="s">
        <v>10</v>
      </c>
      <c r="C34" s="70"/>
      <c r="D34" s="70"/>
      <c r="E34" s="71"/>
      <c r="F34" s="107">
        <f>SUM(F35:F44)</f>
        <v>6650</v>
      </c>
      <c r="G34" s="107">
        <f>SUM(G35:G44)</f>
        <v>38000</v>
      </c>
      <c r="H34" s="107">
        <f>SUM(H35:H44)</f>
        <v>18000</v>
      </c>
      <c r="I34" s="107">
        <f>SUM(I35:I44)</f>
        <v>62650</v>
      </c>
      <c r="J34" s="72"/>
      <c r="K34" s="73"/>
      <c r="L34" s="74"/>
      <c r="M34" s="74"/>
      <c r="N34" s="2"/>
      <c r="S34" s="2"/>
      <c r="T34" s="2"/>
      <c r="U34" s="2"/>
      <c r="V34" s="2"/>
      <c r="W34" s="2"/>
      <c r="X34" s="2"/>
      <c r="Y34" s="2"/>
      <c r="Z34" s="2"/>
      <c r="AA34" s="2"/>
      <c r="AB34" s="2"/>
      <c r="AC34" s="2"/>
      <c r="AD34" s="2"/>
      <c r="AE34" s="2"/>
      <c r="AF34" s="2"/>
      <c r="AG34" s="2"/>
      <c r="AH34" s="2"/>
      <c r="AI34" s="2"/>
      <c r="AJ34" s="2"/>
      <c r="AK34" s="2"/>
      <c r="AL34" s="2"/>
      <c r="AM34" s="2"/>
      <c r="AN34" s="2"/>
    </row>
    <row r="35" spans="1:81" ht="50.25" customHeight="1">
      <c r="A35" s="35" t="s">
        <v>60</v>
      </c>
      <c r="B35" s="97" t="s">
        <v>548</v>
      </c>
      <c r="C35" s="30" t="s">
        <v>164</v>
      </c>
      <c r="D35" s="30" t="s">
        <v>39</v>
      </c>
      <c r="E35" s="26" t="s">
        <v>547</v>
      </c>
      <c r="F35" s="108"/>
      <c r="G35" s="108">
        <v>20000</v>
      </c>
      <c r="H35" s="109"/>
      <c r="I35" s="109">
        <f>H35+G35+F35</f>
        <v>20000</v>
      </c>
      <c r="J35" s="36" t="s">
        <v>1171</v>
      </c>
      <c r="K35" s="37">
        <v>2019</v>
      </c>
      <c r="L35" s="34" t="s">
        <v>350</v>
      </c>
      <c r="M35" s="9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row>
    <row r="36" spans="1:81" ht="50.25" customHeight="1">
      <c r="A36" s="35" t="s">
        <v>61</v>
      </c>
      <c r="B36" s="102" t="s">
        <v>707</v>
      </c>
      <c r="C36" s="30" t="s">
        <v>165</v>
      </c>
      <c r="D36" s="30" t="s">
        <v>38</v>
      </c>
      <c r="E36" s="26" t="s">
        <v>800</v>
      </c>
      <c r="F36" s="108">
        <v>2850</v>
      </c>
      <c r="G36" s="108"/>
      <c r="H36" s="109"/>
      <c r="I36" s="109">
        <f aca="true" t="shared" si="1" ref="I36:I42">H36+G36+F36</f>
        <v>2850</v>
      </c>
      <c r="J36" s="36" t="s">
        <v>1178</v>
      </c>
      <c r="K36" s="37">
        <v>2018</v>
      </c>
      <c r="L36" s="80" t="s">
        <v>989</v>
      </c>
      <c r="M36" s="92" t="s">
        <v>1501</v>
      </c>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row>
    <row r="37" spans="1:81" ht="50.25" customHeight="1">
      <c r="A37" s="35" t="s">
        <v>62</v>
      </c>
      <c r="B37" s="102" t="s">
        <v>705</v>
      </c>
      <c r="C37" s="30" t="s">
        <v>165</v>
      </c>
      <c r="D37" s="30" t="s">
        <v>38</v>
      </c>
      <c r="E37" s="26" t="s">
        <v>708</v>
      </c>
      <c r="F37" s="108">
        <v>300</v>
      </c>
      <c r="G37" s="108"/>
      <c r="H37" s="109"/>
      <c r="I37" s="109">
        <f t="shared" si="1"/>
        <v>300</v>
      </c>
      <c r="J37" s="36" t="s">
        <v>1178</v>
      </c>
      <c r="K37" s="37">
        <v>2018</v>
      </c>
      <c r="L37" s="80" t="s">
        <v>989</v>
      </c>
      <c r="M37" s="92" t="s">
        <v>1501</v>
      </c>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row>
    <row r="38" spans="1:81" ht="50.25" customHeight="1">
      <c r="A38" s="35" t="s">
        <v>802</v>
      </c>
      <c r="B38" s="102" t="s">
        <v>706</v>
      </c>
      <c r="C38" s="30" t="s">
        <v>165</v>
      </c>
      <c r="D38" s="30" t="s">
        <v>38</v>
      </c>
      <c r="E38" s="26" t="s">
        <v>709</v>
      </c>
      <c r="F38" s="108">
        <v>3500</v>
      </c>
      <c r="G38" s="108"/>
      <c r="H38" s="109"/>
      <c r="I38" s="109">
        <f t="shared" si="1"/>
        <v>3500</v>
      </c>
      <c r="J38" s="36" t="s">
        <v>1178</v>
      </c>
      <c r="K38" s="37">
        <v>2018</v>
      </c>
      <c r="L38" s="80" t="s">
        <v>989</v>
      </c>
      <c r="M38" s="80" t="s">
        <v>1502</v>
      </c>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row>
    <row r="39" spans="1:81" ht="84" customHeight="1">
      <c r="A39" s="35" t="s">
        <v>1012</v>
      </c>
      <c r="B39" s="102" t="s">
        <v>1008</v>
      </c>
      <c r="C39" s="30" t="s">
        <v>155</v>
      </c>
      <c r="D39" s="30" t="s">
        <v>39</v>
      </c>
      <c r="E39" s="26" t="s">
        <v>1239</v>
      </c>
      <c r="F39" s="108">
        <v>0</v>
      </c>
      <c r="G39" s="108">
        <v>8000</v>
      </c>
      <c r="H39" s="109">
        <v>8000</v>
      </c>
      <c r="I39" s="109">
        <f t="shared" si="1"/>
        <v>16000</v>
      </c>
      <c r="J39" s="36" t="s">
        <v>1177</v>
      </c>
      <c r="K39" s="37" t="s">
        <v>458</v>
      </c>
      <c r="L39" s="80" t="s">
        <v>1009</v>
      </c>
      <c r="M39" s="150" t="s">
        <v>1541</v>
      </c>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row>
    <row r="40" spans="1:81" ht="50.25" customHeight="1">
      <c r="A40" s="35" t="s">
        <v>1013</v>
      </c>
      <c r="B40" s="102" t="s">
        <v>1010</v>
      </c>
      <c r="C40" s="30" t="s">
        <v>158</v>
      </c>
      <c r="D40" s="30" t="s">
        <v>39</v>
      </c>
      <c r="E40" s="26" t="s">
        <v>1294</v>
      </c>
      <c r="F40" s="108">
        <v>0</v>
      </c>
      <c r="G40" s="108">
        <v>5000</v>
      </c>
      <c r="H40" s="109">
        <v>5000</v>
      </c>
      <c r="I40" s="109">
        <f t="shared" si="1"/>
        <v>10000</v>
      </c>
      <c r="J40" s="36" t="s">
        <v>1177</v>
      </c>
      <c r="K40" s="37" t="s">
        <v>458</v>
      </c>
      <c r="L40" s="80" t="s">
        <v>1166</v>
      </c>
      <c r="M40" s="9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row>
    <row r="41" spans="1:81" ht="50.25" customHeight="1">
      <c r="A41" s="35" t="s">
        <v>1014</v>
      </c>
      <c r="B41" s="102" t="s">
        <v>1282</v>
      </c>
      <c r="C41" s="30" t="s">
        <v>158</v>
      </c>
      <c r="D41" s="30" t="s">
        <v>39</v>
      </c>
      <c r="E41" s="26" t="s">
        <v>1277</v>
      </c>
      <c r="F41" s="108">
        <v>0</v>
      </c>
      <c r="G41" s="108">
        <v>0</v>
      </c>
      <c r="H41" s="109">
        <v>0</v>
      </c>
      <c r="I41" s="109">
        <f t="shared" si="1"/>
        <v>0</v>
      </c>
      <c r="J41" s="36"/>
      <c r="K41" s="37" t="s">
        <v>351</v>
      </c>
      <c r="L41" s="80" t="s">
        <v>1009</v>
      </c>
      <c r="M41" s="92" t="s">
        <v>1322</v>
      </c>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row>
    <row r="42" spans="1:81" ht="50.25" customHeight="1">
      <c r="A42" s="35" t="s">
        <v>1276</v>
      </c>
      <c r="B42" s="102" t="s">
        <v>1011</v>
      </c>
      <c r="C42" s="30" t="s">
        <v>161</v>
      </c>
      <c r="D42" s="30" t="s">
        <v>39</v>
      </c>
      <c r="E42" s="26" t="s">
        <v>1011</v>
      </c>
      <c r="F42" s="108">
        <v>0</v>
      </c>
      <c r="G42" s="108">
        <v>5000</v>
      </c>
      <c r="H42" s="109">
        <v>5000</v>
      </c>
      <c r="I42" s="109">
        <f t="shared" si="1"/>
        <v>10000</v>
      </c>
      <c r="J42" s="36" t="s">
        <v>1171</v>
      </c>
      <c r="K42" s="37" t="s">
        <v>351</v>
      </c>
      <c r="L42" s="80" t="s">
        <v>1167</v>
      </c>
      <c r="M42" s="46" t="s">
        <v>1511</v>
      </c>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row>
    <row r="43" spans="1:81" ht="50.25" customHeight="1">
      <c r="A43" s="35" t="s">
        <v>1278</v>
      </c>
      <c r="C43" s="30"/>
      <c r="D43" s="30"/>
      <c r="E43" s="26"/>
      <c r="F43" s="108"/>
      <c r="G43" s="108"/>
      <c r="H43" s="109"/>
      <c r="I43" s="109"/>
      <c r="J43" s="36"/>
      <c r="K43" s="37"/>
      <c r="L43" s="80"/>
      <c r="M43" s="46"/>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row>
    <row r="44" spans="1:81" ht="50.25" customHeight="1">
      <c r="A44" s="35"/>
      <c r="B44" s="12"/>
      <c r="C44" s="30"/>
      <c r="D44" s="30"/>
      <c r="E44" s="26"/>
      <c r="F44" s="108"/>
      <c r="G44" s="108"/>
      <c r="H44" s="109"/>
      <c r="I44" s="109"/>
      <c r="J44" s="36"/>
      <c r="K44" s="37"/>
      <c r="L44" s="34"/>
      <c r="M44" s="46"/>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row>
    <row r="45" spans="1:40" s="4" customFormat="1" ht="31.5" customHeight="1">
      <c r="A45" s="68"/>
      <c r="B45" s="69" t="s">
        <v>11</v>
      </c>
      <c r="C45" s="70"/>
      <c r="D45" s="70"/>
      <c r="E45" s="71"/>
      <c r="F45" s="107">
        <f>SUM(F46:F46)</f>
        <v>0</v>
      </c>
      <c r="G45" s="107">
        <f>SUM(G46:G46)</f>
        <v>0</v>
      </c>
      <c r="H45" s="107">
        <f>SUM(H46:H46)</f>
        <v>0</v>
      </c>
      <c r="I45" s="107">
        <f>SUM(I46:I46)</f>
        <v>0</v>
      </c>
      <c r="J45" s="72"/>
      <c r="K45" s="73"/>
      <c r="L45" s="74"/>
      <c r="M45" s="74"/>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81" ht="50.25" customHeight="1">
      <c r="A46" s="35" t="s">
        <v>63</v>
      </c>
      <c r="B46" s="12"/>
      <c r="C46" s="30"/>
      <c r="D46" s="30"/>
      <c r="E46" s="26"/>
      <c r="F46" s="108"/>
      <c r="G46" s="108"/>
      <c r="H46" s="109"/>
      <c r="I46" s="109">
        <f>H46+G46+F46</f>
        <v>0</v>
      </c>
      <c r="J46" s="36"/>
      <c r="K46" s="37"/>
      <c r="L46" s="34"/>
      <c r="M46" s="34"/>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row>
    <row r="49" ht="12.75" hidden="1">
      <c r="B49" s="133">
        <f>COUNTA(B46:B46,B35:B44,B28:B33,B15:B26)</f>
        <v>24</v>
      </c>
    </row>
    <row r="58" spans="15:18" ht="12.75" hidden="1">
      <c r="O58" s="54" t="s">
        <v>115</v>
      </c>
      <c r="P58" s="54" t="s">
        <v>116</v>
      </c>
      <c r="Q58" s="54" t="s">
        <v>117</v>
      </c>
      <c r="R58" s="54" t="s">
        <v>118</v>
      </c>
    </row>
    <row r="59" spans="15:18" ht="30" hidden="1">
      <c r="O59" s="57" t="s">
        <v>140</v>
      </c>
      <c r="P59" s="57" t="s">
        <v>147</v>
      </c>
      <c r="Q59" s="57" t="s">
        <v>155</v>
      </c>
      <c r="R59" s="59" t="s">
        <v>162</v>
      </c>
    </row>
    <row r="60" spans="15:18" ht="30" hidden="1">
      <c r="O60" s="57" t="s">
        <v>141</v>
      </c>
      <c r="P60" s="57" t="s">
        <v>148</v>
      </c>
      <c r="Q60" s="57" t="s">
        <v>156</v>
      </c>
      <c r="R60" s="54"/>
    </row>
    <row r="61" spans="15:18" ht="30" hidden="1">
      <c r="O61" s="57" t="s">
        <v>142</v>
      </c>
      <c r="P61" s="57" t="s">
        <v>149</v>
      </c>
      <c r="Q61" s="57" t="s">
        <v>157</v>
      </c>
      <c r="R61" s="55"/>
    </row>
    <row r="62" spans="15:18" ht="45" hidden="1">
      <c r="O62" s="57" t="s">
        <v>143</v>
      </c>
      <c r="P62" s="57" t="s">
        <v>150</v>
      </c>
      <c r="Q62" s="57" t="s">
        <v>158</v>
      </c>
      <c r="R62" s="56"/>
    </row>
    <row r="63" spans="15:18" ht="30" hidden="1">
      <c r="O63" s="57" t="s">
        <v>144</v>
      </c>
      <c r="P63" s="57" t="s">
        <v>151</v>
      </c>
      <c r="Q63" s="57" t="s">
        <v>159</v>
      </c>
      <c r="R63" s="54"/>
    </row>
    <row r="64" spans="15:18" ht="60" hidden="1">
      <c r="O64" s="57" t="s">
        <v>145</v>
      </c>
      <c r="P64" s="57" t="s">
        <v>152</v>
      </c>
      <c r="Q64" s="57" t="s">
        <v>163</v>
      </c>
      <c r="R64" s="54"/>
    </row>
    <row r="65" spans="15:18" ht="30" hidden="1">
      <c r="O65" s="57" t="s">
        <v>146</v>
      </c>
      <c r="P65" s="57" t="s">
        <v>153</v>
      </c>
      <c r="Q65" s="57" t="s">
        <v>164</v>
      </c>
      <c r="R65" s="55"/>
    </row>
    <row r="66" spans="15:18" ht="30" hidden="1">
      <c r="O66" s="56"/>
      <c r="P66" s="57" t="s">
        <v>154</v>
      </c>
      <c r="Q66" s="57" t="s">
        <v>160</v>
      </c>
      <c r="R66" s="56"/>
    </row>
    <row r="67" spans="15:18" ht="45" hidden="1">
      <c r="O67" s="54"/>
      <c r="Q67" s="57" t="s">
        <v>161</v>
      </c>
      <c r="R67" s="54"/>
    </row>
    <row r="68" spans="15:18" ht="30" hidden="1">
      <c r="O68" s="54"/>
      <c r="P68" s="54"/>
      <c r="Q68" s="57" t="s">
        <v>165</v>
      </c>
      <c r="R68" s="54"/>
    </row>
  </sheetData>
  <sheetProtection/>
  <mergeCells count="22">
    <mergeCell ref="K6:L6"/>
    <mergeCell ref="K8:K11"/>
    <mergeCell ref="A8:A11"/>
    <mergeCell ref="H8:H11"/>
    <mergeCell ref="M8:M11"/>
    <mergeCell ref="A1:L1"/>
    <mergeCell ref="A2:L2"/>
    <mergeCell ref="A3:L3"/>
    <mergeCell ref="A4:L4"/>
    <mergeCell ref="A5:L5"/>
    <mergeCell ref="B8:B11"/>
    <mergeCell ref="A6:J6"/>
    <mergeCell ref="L8:L11"/>
    <mergeCell ref="A7:J7"/>
    <mergeCell ref="A13:B13"/>
    <mergeCell ref="D8:D11"/>
    <mergeCell ref="E8:E11"/>
    <mergeCell ref="F8:F11"/>
    <mergeCell ref="G8:G11"/>
    <mergeCell ref="J8:J11"/>
    <mergeCell ref="I8:I11"/>
    <mergeCell ref="C8:C11"/>
  </mergeCells>
  <dataValidations count="5">
    <dataValidation type="list" allowBlank="1" showInputMessage="1" showErrorMessage="1" sqref="D46 D15:D26 D28:D33 D35:D44">
      <formula1>$N$3:$N$5</formula1>
    </dataValidation>
    <dataValidation type="list" allowBlank="1" showInputMessage="1" showErrorMessage="1" sqref="C15:C26">
      <formula1>$O$59:$O$65</formula1>
    </dataValidation>
    <dataValidation type="list" allowBlank="1" showInputMessage="1" showErrorMessage="1" sqref="C35:C44">
      <formula1>$Q$59:$Q$68</formula1>
    </dataValidation>
    <dataValidation type="list" allowBlank="1" showInputMessage="1" showErrorMessage="1" sqref="C46">
      <formula1>$R$59</formula1>
    </dataValidation>
    <dataValidation type="list" allowBlank="1" showInputMessage="1" showErrorMessage="1" sqref="C28:C33">
      <formula1>$P$59:$P$66</formula1>
    </dataValidation>
  </dataValidations>
  <printOptions/>
  <pageMargins left="0.25" right="0.25" top="0.75" bottom="0.75" header="0.3" footer="0.3"/>
  <pageSetup horizontalDpi="600" verticalDpi="600" orientation="landscape" paperSize="9" scale="45"/>
</worksheet>
</file>

<file path=xl/worksheets/sheet3.xml><?xml version="1.0" encoding="utf-8"?>
<worksheet xmlns="http://schemas.openxmlformats.org/spreadsheetml/2006/main" xmlns:r="http://schemas.openxmlformats.org/officeDocument/2006/relationships">
  <dimension ref="A1:CC85"/>
  <sheetViews>
    <sheetView zoomScale="55" zoomScaleNormal="55" zoomScalePageLayoutView="0" workbookViewId="0" topLeftCell="A1">
      <selection activeCell="M89" sqref="M89"/>
    </sheetView>
  </sheetViews>
  <sheetFormatPr defaultColWidth="9.140625" defaultRowHeight="15"/>
  <cols>
    <col min="1" max="1" width="6.140625" style="18" customWidth="1"/>
    <col min="2" max="2" width="42.421875" style="19" customWidth="1"/>
    <col min="3" max="3" width="35.00390625" style="3" customWidth="1"/>
    <col min="4" max="4" width="14.28125" style="3" customWidth="1"/>
    <col min="5" max="5" width="39.421875" style="3" customWidth="1"/>
    <col min="6" max="6" width="17.7109375" style="15" customWidth="1"/>
    <col min="7" max="7" width="14.421875" style="15" customWidth="1"/>
    <col min="8" max="8" width="11.28125" style="14" customWidth="1"/>
    <col min="9" max="9" width="11.28125" style="15" customWidth="1"/>
    <col min="10" max="10" width="45.7109375" style="16" customWidth="1"/>
    <col min="11" max="11" width="12.28125" style="17" customWidth="1"/>
    <col min="12" max="12" width="23.421875" style="1" customWidth="1"/>
    <col min="13" max="13" width="47.421875" style="1" customWidth="1"/>
    <col min="14" max="14" width="9.140625" style="2" customWidth="1"/>
    <col min="15" max="18" width="39.28125" style="2" customWidth="1"/>
    <col min="19" max="40" width="9.140625" style="2" customWidth="1"/>
    <col min="41" max="16384" width="9.140625" style="3" customWidth="1"/>
  </cols>
  <sheetData>
    <row r="1" spans="1:12" s="20" customFormat="1" ht="24.75" customHeight="1">
      <c r="A1" s="217"/>
      <c r="B1" s="218"/>
      <c r="C1" s="218"/>
      <c r="D1" s="218"/>
      <c r="E1" s="218"/>
      <c r="F1" s="218"/>
      <c r="G1" s="218"/>
      <c r="H1" s="218"/>
      <c r="I1" s="218"/>
      <c r="J1" s="218"/>
      <c r="K1" s="218"/>
      <c r="L1" s="218"/>
    </row>
    <row r="2" spans="1:12" s="20" customFormat="1" ht="19.5" customHeight="1">
      <c r="A2" s="217"/>
      <c r="B2" s="218"/>
      <c r="C2" s="218"/>
      <c r="D2" s="218"/>
      <c r="E2" s="218"/>
      <c r="F2" s="218"/>
      <c r="G2" s="218"/>
      <c r="H2" s="218"/>
      <c r="I2" s="218"/>
      <c r="J2" s="218"/>
      <c r="K2" s="218"/>
      <c r="L2" s="218"/>
    </row>
    <row r="3" spans="1:14" s="20" customFormat="1" ht="20.25" customHeight="1">
      <c r="A3" s="217"/>
      <c r="B3" s="218"/>
      <c r="C3" s="218"/>
      <c r="D3" s="218"/>
      <c r="E3" s="218"/>
      <c r="F3" s="218"/>
      <c r="G3" s="218"/>
      <c r="H3" s="218"/>
      <c r="I3" s="218"/>
      <c r="J3" s="218"/>
      <c r="K3" s="218"/>
      <c r="L3" s="218"/>
      <c r="N3" s="64" t="s">
        <v>38</v>
      </c>
    </row>
    <row r="4" spans="1:14" s="2" customFormat="1" ht="12.75" customHeight="1">
      <c r="A4" s="252"/>
      <c r="B4" s="253"/>
      <c r="C4" s="253"/>
      <c r="D4" s="253"/>
      <c r="E4" s="253"/>
      <c r="F4" s="253"/>
      <c r="G4" s="253"/>
      <c r="H4" s="253"/>
      <c r="I4" s="253"/>
      <c r="J4" s="253"/>
      <c r="K4" s="253"/>
      <c r="L4" s="253"/>
      <c r="M4" s="76"/>
      <c r="N4" s="65" t="s">
        <v>39</v>
      </c>
    </row>
    <row r="5" spans="1:14" s="2" customFormat="1" ht="16.5" customHeight="1">
      <c r="A5" s="252"/>
      <c r="B5" s="253"/>
      <c r="C5" s="253"/>
      <c r="D5" s="253"/>
      <c r="E5" s="253"/>
      <c r="F5" s="253"/>
      <c r="G5" s="253"/>
      <c r="H5" s="253"/>
      <c r="I5" s="253"/>
      <c r="J5" s="253"/>
      <c r="K5" s="253"/>
      <c r="L5" s="253"/>
      <c r="M5" s="76"/>
      <c r="N5" s="65" t="s">
        <v>113</v>
      </c>
    </row>
    <row r="6" spans="1:13" s="2" customFormat="1" ht="43.5" customHeight="1">
      <c r="A6" s="226" t="s">
        <v>1556</v>
      </c>
      <c r="B6" s="227"/>
      <c r="C6" s="227"/>
      <c r="D6" s="227"/>
      <c r="E6" s="227"/>
      <c r="F6" s="227"/>
      <c r="G6" s="227"/>
      <c r="H6" s="227"/>
      <c r="I6" s="227"/>
      <c r="J6" s="227"/>
      <c r="K6" s="225"/>
      <c r="L6" s="225"/>
      <c r="M6" s="76"/>
    </row>
    <row r="7" spans="1:13" s="2" customFormat="1" ht="43.5" customHeight="1">
      <c r="A7" s="240" t="s">
        <v>12</v>
      </c>
      <c r="B7" s="227"/>
      <c r="C7" s="227"/>
      <c r="D7" s="227"/>
      <c r="E7" s="227"/>
      <c r="F7" s="227"/>
      <c r="G7" s="227"/>
      <c r="H7" s="227"/>
      <c r="I7" s="227"/>
      <c r="J7" s="227"/>
      <c r="K7" s="77"/>
      <c r="L7" s="77"/>
      <c r="M7" s="76"/>
    </row>
    <row r="8" spans="1:13" ht="12.75" customHeight="1">
      <c r="A8" s="251" t="s">
        <v>0</v>
      </c>
      <c r="B8" s="254" t="s">
        <v>316</v>
      </c>
      <c r="C8" s="242" t="s">
        <v>315</v>
      </c>
      <c r="D8" s="242" t="s">
        <v>317</v>
      </c>
      <c r="E8" s="242" t="s">
        <v>338</v>
      </c>
      <c r="F8" s="245" t="s">
        <v>320</v>
      </c>
      <c r="G8" s="246" t="s">
        <v>321</v>
      </c>
      <c r="H8" s="246" t="s">
        <v>319</v>
      </c>
      <c r="I8" s="250" t="s">
        <v>322</v>
      </c>
      <c r="J8" s="249" t="s">
        <v>323</v>
      </c>
      <c r="K8" s="255" t="s">
        <v>324</v>
      </c>
      <c r="L8" s="239" t="s">
        <v>325</v>
      </c>
      <c r="M8" s="191" t="s">
        <v>114</v>
      </c>
    </row>
    <row r="9" spans="1:13" ht="12.75" customHeight="1">
      <c r="A9" s="251"/>
      <c r="B9" s="254"/>
      <c r="C9" s="243"/>
      <c r="D9" s="243"/>
      <c r="E9" s="243"/>
      <c r="F9" s="245"/>
      <c r="G9" s="247"/>
      <c r="H9" s="247"/>
      <c r="I9" s="250"/>
      <c r="J9" s="249"/>
      <c r="K9" s="255"/>
      <c r="L9" s="239"/>
      <c r="M9" s="192"/>
    </row>
    <row r="10" spans="1:13" ht="15" customHeight="1">
      <c r="A10" s="251"/>
      <c r="B10" s="254"/>
      <c r="C10" s="243"/>
      <c r="D10" s="243"/>
      <c r="E10" s="243"/>
      <c r="F10" s="245" t="s">
        <v>318</v>
      </c>
      <c r="G10" s="247"/>
      <c r="H10" s="247"/>
      <c r="I10" s="250"/>
      <c r="J10" s="249"/>
      <c r="K10" s="255"/>
      <c r="L10" s="239"/>
      <c r="M10" s="192"/>
    </row>
    <row r="11" spans="1:13" ht="107.25" customHeight="1">
      <c r="A11" s="251"/>
      <c r="B11" s="254"/>
      <c r="C11" s="244"/>
      <c r="D11" s="244"/>
      <c r="E11" s="244"/>
      <c r="F11" s="245"/>
      <c r="G11" s="248"/>
      <c r="H11" s="248"/>
      <c r="I11" s="250"/>
      <c r="J11" s="249"/>
      <c r="K11" s="255"/>
      <c r="L11" s="239"/>
      <c r="M11" s="193"/>
    </row>
    <row r="12" spans="1:13" ht="33.75" customHeight="1">
      <c r="A12" s="45"/>
      <c r="B12" s="62"/>
      <c r="C12" s="62"/>
      <c r="D12" s="63"/>
      <c r="E12" s="63"/>
      <c r="F12" s="40"/>
      <c r="G12" s="40"/>
      <c r="H12" s="39"/>
      <c r="I12" s="40"/>
      <c r="J12" s="42"/>
      <c r="K12" s="43"/>
      <c r="L12" s="44"/>
      <c r="M12" s="61"/>
    </row>
    <row r="13" spans="1:40" s="4" customFormat="1" ht="38.25" customHeight="1">
      <c r="A13" s="241" t="s">
        <v>13</v>
      </c>
      <c r="B13" s="241"/>
      <c r="C13" s="25"/>
      <c r="D13" s="25"/>
      <c r="E13" s="66"/>
      <c r="F13" s="106">
        <f>F14+F28+F49</f>
        <v>334822</v>
      </c>
      <c r="G13" s="106">
        <f>G14+G28+G49</f>
        <v>289212</v>
      </c>
      <c r="H13" s="106">
        <f>H14+H28+H49</f>
        <v>299212</v>
      </c>
      <c r="I13" s="106">
        <f>I14+I28+I49</f>
        <v>923246</v>
      </c>
      <c r="J13" s="5"/>
      <c r="K13" s="6"/>
      <c r="L13" s="23"/>
      <c r="M13" s="165"/>
      <c r="N13" s="2"/>
      <c r="S13" s="2"/>
      <c r="T13" s="2"/>
      <c r="U13" s="2"/>
      <c r="V13" s="2"/>
      <c r="W13" s="2"/>
      <c r="X13" s="2"/>
      <c r="Y13" s="2"/>
      <c r="Z13" s="2"/>
      <c r="AA13" s="2"/>
      <c r="AB13" s="2"/>
      <c r="AC13" s="2"/>
      <c r="AD13" s="2"/>
      <c r="AE13" s="2"/>
      <c r="AF13" s="2"/>
      <c r="AG13" s="2"/>
      <c r="AH13" s="2"/>
      <c r="AI13" s="2"/>
      <c r="AJ13" s="2"/>
      <c r="AK13" s="2"/>
      <c r="AL13" s="2"/>
      <c r="AM13" s="2"/>
      <c r="AN13" s="2"/>
    </row>
    <row r="14" spans="1:40" s="4" customFormat="1" ht="31.5" customHeight="1">
      <c r="A14" s="75"/>
      <c r="B14" s="69" t="s">
        <v>14</v>
      </c>
      <c r="C14" s="70"/>
      <c r="D14" s="70"/>
      <c r="E14" s="71"/>
      <c r="F14" s="107">
        <f>SUM(F15:F27)</f>
        <v>101252</v>
      </c>
      <c r="G14" s="107">
        <f>SUM(G15:G27)</f>
        <v>65942</v>
      </c>
      <c r="H14" s="107">
        <f>SUM(H15:H27)</f>
        <v>65942</v>
      </c>
      <c r="I14" s="107">
        <f>SUM(I15:I27)</f>
        <v>233136</v>
      </c>
      <c r="J14" s="72"/>
      <c r="K14" s="73"/>
      <c r="L14" s="74"/>
      <c r="M14" s="74"/>
      <c r="N14" s="2"/>
      <c r="S14" s="2"/>
      <c r="T14" s="2"/>
      <c r="U14" s="2"/>
      <c r="V14" s="2"/>
      <c r="W14" s="2"/>
      <c r="X14" s="2"/>
      <c r="Y14" s="2"/>
      <c r="Z14" s="2"/>
      <c r="AA14" s="2"/>
      <c r="AB14" s="2"/>
      <c r="AC14" s="2"/>
      <c r="AD14" s="2"/>
      <c r="AE14" s="2"/>
      <c r="AF14" s="2"/>
      <c r="AG14" s="2"/>
      <c r="AH14" s="2"/>
      <c r="AI14" s="2"/>
      <c r="AJ14" s="2"/>
      <c r="AK14" s="2"/>
      <c r="AL14" s="2"/>
      <c r="AM14" s="2"/>
      <c r="AN14" s="2"/>
    </row>
    <row r="15" spans="1:81" ht="50.25" customHeight="1">
      <c r="A15" s="35" t="s">
        <v>64</v>
      </c>
      <c r="B15" s="127" t="s">
        <v>439</v>
      </c>
      <c r="C15" s="30" t="s">
        <v>169</v>
      </c>
      <c r="D15" s="30" t="s">
        <v>39</v>
      </c>
      <c r="E15" s="26" t="s">
        <v>803</v>
      </c>
      <c r="F15" s="108">
        <v>0</v>
      </c>
      <c r="G15" s="108">
        <v>0</v>
      </c>
      <c r="H15" s="109">
        <v>0</v>
      </c>
      <c r="I15" s="109">
        <f>H15+G15+F15</f>
        <v>0</v>
      </c>
      <c r="J15" s="36" t="s">
        <v>1181</v>
      </c>
      <c r="K15" s="37" t="s">
        <v>351</v>
      </c>
      <c r="L15" s="34" t="s">
        <v>396</v>
      </c>
      <c r="M15" s="46" t="s">
        <v>1504</v>
      </c>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row>
    <row r="16" spans="1:40" s="8" customFormat="1" ht="69.75" customHeight="1">
      <c r="A16" s="35" t="s">
        <v>65</v>
      </c>
      <c r="B16" s="128" t="s">
        <v>473</v>
      </c>
      <c r="C16" s="34" t="s">
        <v>174</v>
      </c>
      <c r="D16" s="34" t="s">
        <v>38</v>
      </c>
      <c r="E16" s="27" t="s">
        <v>474</v>
      </c>
      <c r="F16" s="110">
        <v>0</v>
      </c>
      <c r="G16" s="110">
        <v>0</v>
      </c>
      <c r="H16" s="111">
        <v>0</v>
      </c>
      <c r="I16" s="109">
        <f aca="true" t="shared" si="0" ref="I16:I23">H16+G16+F16</f>
        <v>0</v>
      </c>
      <c r="J16" s="36" t="s">
        <v>1181</v>
      </c>
      <c r="K16" s="37" t="s">
        <v>351</v>
      </c>
      <c r="L16" s="34" t="s">
        <v>475</v>
      </c>
      <c r="M16" s="167" t="s">
        <v>1323</v>
      </c>
      <c r="N16" s="7"/>
      <c r="S16" s="7"/>
      <c r="T16" s="7"/>
      <c r="U16" s="7"/>
      <c r="V16" s="7"/>
      <c r="W16" s="7"/>
      <c r="X16" s="7"/>
      <c r="Y16" s="7"/>
      <c r="Z16" s="7"/>
      <c r="AA16" s="7"/>
      <c r="AB16" s="7"/>
      <c r="AC16" s="7"/>
      <c r="AD16" s="7"/>
      <c r="AE16" s="7"/>
      <c r="AF16" s="7"/>
      <c r="AG16" s="7"/>
      <c r="AH16" s="7"/>
      <c r="AI16" s="7"/>
      <c r="AJ16" s="7"/>
      <c r="AK16" s="7"/>
      <c r="AL16" s="7"/>
      <c r="AM16" s="7"/>
      <c r="AN16" s="7"/>
    </row>
    <row r="17" spans="1:40" s="8" customFormat="1" ht="69.75" customHeight="1">
      <c r="A17" s="35" t="s">
        <v>66</v>
      </c>
      <c r="B17" s="128" t="s">
        <v>642</v>
      </c>
      <c r="C17" s="34" t="s">
        <v>170</v>
      </c>
      <c r="D17" s="34" t="s">
        <v>38</v>
      </c>
      <c r="E17" s="27" t="s">
        <v>642</v>
      </c>
      <c r="F17" s="110">
        <v>53030</v>
      </c>
      <c r="G17" s="110">
        <v>53030</v>
      </c>
      <c r="H17" s="110">
        <v>53030</v>
      </c>
      <c r="I17" s="109">
        <f t="shared" si="0"/>
        <v>159090</v>
      </c>
      <c r="J17" s="79" t="s">
        <v>644</v>
      </c>
      <c r="K17" s="47" t="s">
        <v>351</v>
      </c>
      <c r="L17" s="92" t="s">
        <v>553</v>
      </c>
      <c r="M17" s="46" t="s">
        <v>1324</v>
      </c>
      <c r="N17" s="7"/>
      <c r="S17" s="7"/>
      <c r="T17" s="7"/>
      <c r="U17" s="7"/>
      <c r="V17" s="7"/>
      <c r="W17" s="7"/>
      <c r="X17" s="7"/>
      <c r="Y17" s="7"/>
      <c r="Z17" s="7"/>
      <c r="AA17" s="7"/>
      <c r="AB17" s="7"/>
      <c r="AC17" s="7"/>
      <c r="AD17" s="7"/>
      <c r="AE17" s="7"/>
      <c r="AF17" s="7"/>
      <c r="AG17" s="7"/>
      <c r="AH17" s="7"/>
      <c r="AI17" s="7"/>
      <c r="AJ17" s="7"/>
      <c r="AK17" s="7"/>
      <c r="AL17" s="7"/>
      <c r="AM17" s="7"/>
      <c r="AN17" s="7"/>
    </row>
    <row r="18" spans="1:40" s="8" customFormat="1" ht="69.75" customHeight="1">
      <c r="A18" s="35" t="s">
        <v>818</v>
      </c>
      <c r="B18" s="129" t="s">
        <v>566</v>
      </c>
      <c r="C18" s="30" t="s">
        <v>172</v>
      </c>
      <c r="D18" s="30" t="s">
        <v>39</v>
      </c>
      <c r="E18" s="82" t="s">
        <v>567</v>
      </c>
      <c r="F18" s="113">
        <v>0</v>
      </c>
      <c r="G18" s="113">
        <v>0</v>
      </c>
      <c r="H18" s="113">
        <v>0</v>
      </c>
      <c r="I18" s="108">
        <f t="shared" si="0"/>
        <v>0</v>
      </c>
      <c r="J18" s="90" t="s">
        <v>1182</v>
      </c>
      <c r="K18" s="91" t="s">
        <v>351</v>
      </c>
      <c r="L18" s="92" t="s">
        <v>565</v>
      </c>
      <c r="M18" s="46" t="s">
        <v>1533</v>
      </c>
      <c r="N18" s="7"/>
      <c r="S18" s="7"/>
      <c r="T18" s="7"/>
      <c r="U18" s="7"/>
      <c r="V18" s="7"/>
      <c r="W18" s="7"/>
      <c r="X18" s="7"/>
      <c r="Y18" s="7"/>
      <c r="Z18" s="7"/>
      <c r="AA18" s="7"/>
      <c r="AB18" s="7"/>
      <c r="AC18" s="7"/>
      <c r="AD18" s="7"/>
      <c r="AE18" s="7"/>
      <c r="AF18" s="7"/>
      <c r="AG18" s="7"/>
      <c r="AH18" s="7"/>
      <c r="AI18" s="7"/>
      <c r="AJ18" s="7"/>
      <c r="AK18" s="7"/>
      <c r="AL18" s="7"/>
      <c r="AM18" s="7"/>
      <c r="AN18" s="7"/>
    </row>
    <row r="19" spans="1:40" s="8" customFormat="1" ht="69.75" customHeight="1">
      <c r="A19" s="35" t="s">
        <v>819</v>
      </c>
      <c r="B19" s="129" t="s">
        <v>691</v>
      </c>
      <c r="C19" s="30" t="s">
        <v>172</v>
      </c>
      <c r="D19" s="30" t="s">
        <v>38</v>
      </c>
      <c r="E19" s="82" t="s">
        <v>692</v>
      </c>
      <c r="F19" s="113">
        <v>8912</v>
      </c>
      <c r="G19" s="113">
        <v>8912</v>
      </c>
      <c r="H19" s="113">
        <v>8912</v>
      </c>
      <c r="I19" s="108">
        <f t="shared" si="0"/>
        <v>26736</v>
      </c>
      <c r="J19" s="90" t="s">
        <v>693</v>
      </c>
      <c r="K19" s="91" t="s">
        <v>351</v>
      </c>
      <c r="L19" s="92" t="s">
        <v>694</v>
      </c>
      <c r="M19" s="46" t="s">
        <v>1512</v>
      </c>
      <c r="N19" s="7"/>
      <c r="S19" s="7"/>
      <c r="T19" s="7"/>
      <c r="U19" s="7"/>
      <c r="V19" s="7"/>
      <c r="W19" s="7"/>
      <c r="X19" s="7"/>
      <c r="Y19" s="7"/>
      <c r="Z19" s="7"/>
      <c r="AA19" s="7"/>
      <c r="AB19" s="7"/>
      <c r="AC19" s="7"/>
      <c r="AD19" s="7"/>
      <c r="AE19" s="7"/>
      <c r="AF19" s="7"/>
      <c r="AG19" s="7"/>
      <c r="AH19" s="7"/>
      <c r="AI19" s="7"/>
      <c r="AJ19" s="7"/>
      <c r="AK19" s="7"/>
      <c r="AL19" s="7"/>
      <c r="AM19" s="7"/>
      <c r="AN19" s="7"/>
    </row>
    <row r="20" spans="1:40" s="8" customFormat="1" ht="69.75" customHeight="1">
      <c r="A20" s="35" t="s">
        <v>820</v>
      </c>
      <c r="B20" s="127" t="s">
        <v>700</v>
      </c>
      <c r="C20" s="30" t="s">
        <v>166</v>
      </c>
      <c r="D20" s="30" t="s">
        <v>38</v>
      </c>
      <c r="E20" s="27" t="s">
        <v>701</v>
      </c>
      <c r="F20" s="110">
        <v>35310</v>
      </c>
      <c r="G20" s="110">
        <v>0</v>
      </c>
      <c r="H20" s="110">
        <v>0</v>
      </c>
      <c r="I20" s="108">
        <f t="shared" si="0"/>
        <v>35310</v>
      </c>
      <c r="J20" s="79" t="s">
        <v>699</v>
      </c>
      <c r="K20" s="47">
        <v>2018</v>
      </c>
      <c r="L20" s="46" t="s">
        <v>553</v>
      </c>
      <c r="M20" s="46" t="s">
        <v>1325</v>
      </c>
      <c r="N20" s="7"/>
      <c r="S20" s="7"/>
      <c r="T20" s="7"/>
      <c r="U20" s="7"/>
      <c r="V20" s="7"/>
      <c r="W20" s="7"/>
      <c r="X20" s="7"/>
      <c r="Y20" s="7"/>
      <c r="Z20" s="7"/>
      <c r="AA20" s="7"/>
      <c r="AB20" s="7"/>
      <c r="AC20" s="7"/>
      <c r="AD20" s="7"/>
      <c r="AE20" s="7"/>
      <c r="AF20" s="7"/>
      <c r="AG20" s="7"/>
      <c r="AH20" s="7"/>
      <c r="AI20" s="7"/>
      <c r="AJ20" s="7"/>
      <c r="AK20" s="7"/>
      <c r="AL20" s="7"/>
      <c r="AM20" s="7"/>
      <c r="AN20" s="7"/>
    </row>
    <row r="21" spans="1:40" s="8" customFormat="1" ht="69.75" customHeight="1">
      <c r="A21" s="35" t="s">
        <v>821</v>
      </c>
      <c r="B21" s="127" t="s">
        <v>734</v>
      </c>
      <c r="C21" s="30" t="s">
        <v>166</v>
      </c>
      <c r="D21" s="30" t="s">
        <v>39</v>
      </c>
      <c r="E21" s="27" t="s">
        <v>735</v>
      </c>
      <c r="F21" s="110">
        <v>3000</v>
      </c>
      <c r="G21" s="110">
        <v>3000</v>
      </c>
      <c r="H21" s="110">
        <v>3000</v>
      </c>
      <c r="I21" s="108">
        <f t="shared" si="0"/>
        <v>9000</v>
      </c>
      <c r="J21" s="79" t="s">
        <v>1183</v>
      </c>
      <c r="K21" s="47" t="s">
        <v>351</v>
      </c>
      <c r="L21" s="46" t="s">
        <v>553</v>
      </c>
      <c r="M21" s="46" t="s">
        <v>1510</v>
      </c>
      <c r="N21" s="7"/>
      <c r="S21" s="7"/>
      <c r="T21" s="7"/>
      <c r="U21" s="7"/>
      <c r="V21" s="7"/>
      <c r="W21" s="7"/>
      <c r="X21" s="7"/>
      <c r="Y21" s="7"/>
      <c r="Z21" s="7"/>
      <c r="AA21" s="7"/>
      <c r="AB21" s="7"/>
      <c r="AC21" s="7"/>
      <c r="AD21" s="7"/>
      <c r="AE21" s="7"/>
      <c r="AF21" s="7"/>
      <c r="AG21" s="7"/>
      <c r="AH21" s="7"/>
      <c r="AI21" s="7"/>
      <c r="AJ21" s="7"/>
      <c r="AK21" s="7"/>
      <c r="AL21" s="7"/>
      <c r="AM21" s="7"/>
      <c r="AN21" s="7"/>
    </row>
    <row r="22" spans="1:13" s="9" customFormat="1" ht="75" customHeight="1">
      <c r="A22" s="35" t="s">
        <v>822</v>
      </c>
      <c r="B22" s="127" t="s">
        <v>1241</v>
      </c>
      <c r="C22" s="30" t="s">
        <v>167</v>
      </c>
      <c r="D22" s="30" t="s">
        <v>39</v>
      </c>
      <c r="E22" s="26" t="s">
        <v>1242</v>
      </c>
      <c r="F22" s="109">
        <v>0</v>
      </c>
      <c r="G22" s="109">
        <v>0</v>
      </c>
      <c r="H22" s="109">
        <v>0</v>
      </c>
      <c r="I22" s="109">
        <f t="shared" si="0"/>
        <v>0</v>
      </c>
      <c r="J22" s="36" t="s">
        <v>1184</v>
      </c>
      <c r="K22" s="31" t="s">
        <v>351</v>
      </c>
      <c r="L22" s="32" t="s">
        <v>736</v>
      </c>
      <c r="M22" s="92" t="s">
        <v>1493</v>
      </c>
    </row>
    <row r="23" spans="1:13" s="9" customFormat="1" ht="60" customHeight="1">
      <c r="A23" s="35">
        <v>39816</v>
      </c>
      <c r="B23" s="127" t="s">
        <v>737</v>
      </c>
      <c r="C23" s="30" t="s">
        <v>171</v>
      </c>
      <c r="D23" s="30" t="s">
        <v>39</v>
      </c>
      <c r="E23" s="26" t="s">
        <v>804</v>
      </c>
      <c r="F23" s="108">
        <v>500</v>
      </c>
      <c r="G23" s="108">
        <v>500</v>
      </c>
      <c r="H23" s="108">
        <v>500</v>
      </c>
      <c r="I23" s="109">
        <f t="shared" si="0"/>
        <v>1500</v>
      </c>
      <c r="J23" s="148" t="s">
        <v>1181</v>
      </c>
      <c r="K23" s="31" t="s">
        <v>351</v>
      </c>
      <c r="L23" s="32" t="s">
        <v>736</v>
      </c>
      <c r="M23" s="92" t="s">
        <v>1552</v>
      </c>
    </row>
    <row r="24" spans="1:13" s="9" customFormat="1" ht="60" customHeight="1">
      <c r="A24" s="35" t="s">
        <v>823</v>
      </c>
      <c r="B24" s="127" t="s">
        <v>738</v>
      </c>
      <c r="C24" s="30" t="s">
        <v>171</v>
      </c>
      <c r="D24" s="30" t="s">
        <v>39</v>
      </c>
      <c r="E24" s="26" t="s">
        <v>739</v>
      </c>
      <c r="F24" s="108">
        <v>500</v>
      </c>
      <c r="G24" s="108">
        <v>500</v>
      </c>
      <c r="H24" s="108">
        <v>500</v>
      </c>
      <c r="I24" s="109">
        <f>H24+G24+F24</f>
        <v>1500</v>
      </c>
      <c r="J24" s="148" t="s">
        <v>1181</v>
      </c>
      <c r="K24" s="31" t="s">
        <v>351</v>
      </c>
      <c r="L24" s="32" t="s">
        <v>736</v>
      </c>
      <c r="M24" s="92" t="s">
        <v>1551</v>
      </c>
    </row>
    <row r="25" spans="1:13" s="9" customFormat="1" ht="108" customHeight="1">
      <c r="A25" s="35" t="s">
        <v>824</v>
      </c>
      <c r="B25" s="127" t="s">
        <v>1309</v>
      </c>
      <c r="C25" s="30" t="s">
        <v>175</v>
      </c>
      <c r="D25" s="30" t="s">
        <v>39</v>
      </c>
      <c r="E25" s="26" t="s">
        <v>1310</v>
      </c>
      <c r="F25" s="108">
        <v>0</v>
      </c>
      <c r="G25" s="108">
        <v>0</v>
      </c>
      <c r="H25" s="108">
        <v>0</v>
      </c>
      <c r="I25" s="108">
        <f>H25+G25+F25</f>
        <v>0</v>
      </c>
      <c r="J25" s="31"/>
      <c r="K25" s="31" t="s">
        <v>351</v>
      </c>
      <c r="L25" s="32" t="s">
        <v>741</v>
      </c>
      <c r="M25" s="46" t="s">
        <v>1326</v>
      </c>
    </row>
    <row r="26" spans="1:13" s="9" customFormat="1" ht="60" customHeight="1">
      <c r="A26" s="35" t="s">
        <v>825</v>
      </c>
      <c r="B26" s="127" t="s">
        <v>740</v>
      </c>
      <c r="C26" s="30" t="s">
        <v>175</v>
      </c>
      <c r="D26" s="30" t="s">
        <v>39</v>
      </c>
      <c r="E26" s="26" t="s">
        <v>1269</v>
      </c>
      <c r="F26" s="108">
        <v>0</v>
      </c>
      <c r="G26" s="108">
        <v>0</v>
      </c>
      <c r="H26" s="108">
        <v>0</v>
      </c>
      <c r="I26" s="108">
        <f>H26+G26+F26</f>
        <v>0</v>
      </c>
      <c r="J26" s="31"/>
      <c r="K26" s="31" t="s">
        <v>351</v>
      </c>
      <c r="L26" s="32" t="s">
        <v>553</v>
      </c>
      <c r="M26" s="46" t="s">
        <v>1327</v>
      </c>
    </row>
    <row r="27" spans="1:13" s="9" customFormat="1" ht="60" customHeight="1">
      <c r="A27" s="35"/>
      <c r="B27" s="127"/>
      <c r="C27" s="30"/>
      <c r="D27" s="30"/>
      <c r="E27" s="26"/>
      <c r="F27" s="108"/>
      <c r="G27" s="108"/>
      <c r="H27" s="108"/>
      <c r="I27" s="108"/>
      <c r="J27" s="31"/>
      <c r="K27" s="31"/>
      <c r="L27" s="32"/>
      <c r="M27" s="46"/>
    </row>
    <row r="28" spans="1:40" s="4" customFormat="1" ht="31.5" customHeight="1">
      <c r="A28" s="68"/>
      <c r="B28" s="69" t="s">
        <v>4</v>
      </c>
      <c r="C28" s="70"/>
      <c r="D28" s="70"/>
      <c r="E28" s="71"/>
      <c r="F28" s="107">
        <f>SUM(F29:F48)</f>
        <v>233570</v>
      </c>
      <c r="G28" s="107">
        <f>SUM(G29:G48)</f>
        <v>222770</v>
      </c>
      <c r="H28" s="107">
        <f>SUM(H29:H48)</f>
        <v>232770</v>
      </c>
      <c r="I28" s="107">
        <f>SUM(I29:I48)</f>
        <v>689110</v>
      </c>
      <c r="J28" s="72"/>
      <c r="K28" s="73"/>
      <c r="L28" s="74"/>
      <c r="M28" s="74"/>
      <c r="N28" s="2"/>
      <c r="S28" s="2"/>
      <c r="T28" s="2"/>
      <c r="U28" s="2"/>
      <c r="V28" s="2"/>
      <c r="W28" s="2"/>
      <c r="X28" s="2"/>
      <c r="Y28" s="2"/>
      <c r="Z28" s="2"/>
      <c r="AA28" s="2"/>
      <c r="AB28" s="2"/>
      <c r="AC28" s="2"/>
      <c r="AD28" s="2"/>
      <c r="AE28" s="2"/>
      <c r="AF28" s="2"/>
      <c r="AG28" s="2"/>
      <c r="AH28" s="2"/>
      <c r="AI28" s="2"/>
      <c r="AJ28" s="2"/>
      <c r="AK28" s="2"/>
      <c r="AL28" s="2"/>
      <c r="AM28" s="2"/>
      <c r="AN28" s="2"/>
    </row>
    <row r="29" spans="1:81" ht="50.25" customHeight="1">
      <c r="A29" s="35" t="s">
        <v>67</v>
      </c>
      <c r="B29" s="128" t="s">
        <v>702</v>
      </c>
      <c r="C29" s="30" t="s">
        <v>194</v>
      </c>
      <c r="D29" s="30" t="s">
        <v>38</v>
      </c>
      <c r="E29" s="26" t="s">
        <v>703</v>
      </c>
      <c r="F29" s="108">
        <v>0</v>
      </c>
      <c r="G29" s="108">
        <v>0</v>
      </c>
      <c r="H29" s="109">
        <v>0</v>
      </c>
      <c r="I29" s="109">
        <f>H29+G29+F29</f>
        <v>0</v>
      </c>
      <c r="J29" s="36" t="s">
        <v>1185</v>
      </c>
      <c r="K29" s="37" t="s">
        <v>351</v>
      </c>
      <c r="L29" s="34" t="s">
        <v>704</v>
      </c>
      <c r="M29" s="92" t="s">
        <v>1543</v>
      </c>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row>
    <row r="30" spans="1:40" s="8" customFormat="1" ht="69.75" customHeight="1">
      <c r="A30" s="35" t="s">
        <v>68</v>
      </c>
      <c r="B30" s="128" t="s">
        <v>345</v>
      </c>
      <c r="C30" s="34" t="s">
        <v>194</v>
      </c>
      <c r="D30" s="34" t="s">
        <v>38</v>
      </c>
      <c r="E30" s="27" t="s">
        <v>346</v>
      </c>
      <c r="F30" s="110">
        <v>20000</v>
      </c>
      <c r="G30" s="110">
        <v>10000</v>
      </c>
      <c r="H30" s="111"/>
      <c r="I30" s="109">
        <f aca="true" t="shared" si="1" ref="I30:I47">H30+G30+F30</f>
        <v>30000</v>
      </c>
      <c r="J30" s="36" t="s">
        <v>1185</v>
      </c>
      <c r="K30" s="37" t="s">
        <v>596</v>
      </c>
      <c r="L30" s="46" t="s">
        <v>808</v>
      </c>
      <c r="M30" s="46" t="s">
        <v>1494</v>
      </c>
      <c r="N30" s="7"/>
      <c r="S30" s="7"/>
      <c r="T30" s="7"/>
      <c r="U30" s="7"/>
      <c r="V30" s="7"/>
      <c r="W30" s="7"/>
      <c r="X30" s="7"/>
      <c r="Y30" s="7"/>
      <c r="Z30" s="7"/>
      <c r="AA30" s="7"/>
      <c r="AB30" s="7"/>
      <c r="AC30" s="7"/>
      <c r="AD30" s="7"/>
      <c r="AE30" s="7"/>
      <c r="AF30" s="7"/>
      <c r="AG30" s="7"/>
      <c r="AH30" s="7"/>
      <c r="AI30" s="7"/>
      <c r="AJ30" s="7"/>
      <c r="AK30" s="7"/>
      <c r="AL30" s="7"/>
      <c r="AM30" s="7"/>
      <c r="AN30" s="7"/>
    </row>
    <row r="31" spans="1:13" s="9" customFormat="1" ht="51" customHeight="1">
      <c r="A31" s="35" t="s">
        <v>69</v>
      </c>
      <c r="B31" s="127" t="s">
        <v>347</v>
      </c>
      <c r="C31" s="30" t="s">
        <v>194</v>
      </c>
      <c r="D31" s="30" t="s">
        <v>38</v>
      </c>
      <c r="E31" s="26" t="s">
        <v>348</v>
      </c>
      <c r="F31" s="109">
        <v>3000</v>
      </c>
      <c r="G31" s="109"/>
      <c r="H31" s="109"/>
      <c r="I31" s="109">
        <f t="shared" si="1"/>
        <v>3000</v>
      </c>
      <c r="J31" s="31" t="s">
        <v>1186</v>
      </c>
      <c r="K31" s="31" t="s">
        <v>597</v>
      </c>
      <c r="L31" s="32" t="s">
        <v>350</v>
      </c>
      <c r="M31" s="33" t="s">
        <v>1503</v>
      </c>
    </row>
    <row r="32" spans="1:13" s="9" customFormat="1" ht="51" customHeight="1">
      <c r="A32" s="35" t="s">
        <v>809</v>
      </c>
      <c r="B32" s="127" t="s">
        <v>459</v>
      </c>
      <c r="C32" s="30" t="s">
        <v>199</v>
      </c>
      <c r="D32" s="30" t="s">
        <v>39</v>
      </c>
      <c r="E32" s="26" t="s">
        <v>1295</v>
      </c>
      <c r="F32" s="108"/>
      <c r="G32" s="108">
        <v>10000</v>
      </c>
      <c r="H32" s="108">
        <v>30000</v>
      </c>
      <c r="I32" s="109">
        <f t="shared" si="1"/>
        <v>40000</v>
      </c>
      <c r="J32" s="31" t="s">
        <v>1187</v>
      </c>
      <c r="K32" s="31" t="s">
        <v>458</v>
      </c>
      <c r="L32" s="32" t="s">
        <v>396</v>
      </c>
      <c r="M32" s="33"/>
    </row>
    <row r="33" spans="1:13" s="9" customFormat="1" ht="72.75" customHeight="1">
      <c r="A33" s="35" t="s">
        <v>810</v>
      </c>
      <c r="B33" s="127" t="s">
        <v>476</v>
      </c>
      <c r="C33" s="30" t="s">
        <v>200</v>
      </c>
      <c r="D33" s="30" t="s">
        <v>38</v>
      </c>
      <c r="E33" s="85" t="s">
        <v>805</v>
      </c>
      <c r="F33" s="108">
        <v>0</v>
      </c>
      <c r="G33" s="108">
        <v>0</v>
      </c>
      <c r="H33" s="108">
        <v>0</v>
      </c>
      <c r="I33" s="109">
        <f t="shared" si="1"/>
        <v>0</v>
      </c>
      <c r="J33" s="148" t="s">
        <v>1181</v>
      </c>
      <c r="K33" s="37" t="s">
        <v>351</v>
      </c>
      <c r="L33" s="34" t="s">
        <v>475</v>
      </c>
      <c r="M33" s="92" t="s">
        <v>1328</v>
      </c>
    </row>
    <row r="34" spans="1:13" s="9" customFormat="1" ht="72.75" customHeight="1">
      <c r="A34" s="35" t="s">
        <v>811</v>
      </c>
      <c r="B34" s="128" t="s">
        <v>477</v>
      </c>
      <c r="C34" s="30" t="s">
        <v>202</v>
      </c>
      <c r="D34" s="30" t="s">
        <v>38</v>
      </c>
      <c r="E34" s="86" t="s">
        <v>478</v>
      </c>
      <c r="F34" s="108">
        <v>0</v>
      </c>
      <c r="G34" s="108">
        <v>0</v>
      </c>
      <c r="H34" s="108">
        <v>0</v>
      </c>
      <c r="I34" s="109">
        <f t="shared" si="1"/>
        <v>0</v>
      </c>
      <c r="J34" s="148" t="s">
        <v>1181</v>
      </c>
      <c r="K34" s="37" t="s">
        <v>351</v>
      </c>
      <c r="L34" s="34" t="s">
        <v>475</v>
      </c>
      <c r="M34" s="92" t="s">
        <v>1329</v>
      </c>
    </row>
    <row r="35" spans="1:13" s="9" customFormat="1" ht="72.75" customHeight="1">
      <c r="A35" s="35" t="s">
        <v>812</v>
      </c>
      <c r="B35" s="127" t="s">
        <v>535</v>
      </c>
      <c r="C35" s="30" t="s">
        <v>182</v>
      </c>
      <c r="D35" s="30" t="s">
        <v>39</v>
      </c>
      <c r="E35" s="26" t="s">
        <v>537</v>
      </c>
      <c r="F35" s="108">
        <v>0</v>
      </c>
      <c r="G35" s="108">
        <v>0</v>
      </c>
      <c r="H35" s="108">
        <v>0</v>
      </c>
      <c r="I35" s="109">
        <f t="shared" si="1"/>
        <v>0</v>
      </c>
      <c r="J35" s="31" t="s">
        <v>1184</v>
      </c>
      <c r="K35" s="47">
        <v>2020</v>
      </c>
      <c r="L35" s="46" t="s">
        <v>539</v>
      </c>
      <c r="M35" s="184"/>
    </row>
    <row r="36" spans="1:13" s="9" customFormat="1" ht="72.75" customHeight="1">
      <c r="A36" s="35" t="s">
        <v>813</v>
      </c>
      <c r="B36" s="128" t="s">
        <v>536</v>
      </c>
      <c r="C36" s="30" t="s">
        <v>182</v>
      </c>
      <c r="D36" s="30" t="s">
        <v>39</v>
      </c>
      <c r="E36" s="27" t="s">
        <v>538</v>
      </c>
      <c r="F36" s="108"/>
      <c r="G36" s="108">
        <v>1200</v>
      </c>
      <c r="H36" s="108">
        <v>1200</v>
      </c>
      <c r="I36" s="109">
        <f t="shared" si="1"/>
        <v>2400</v>
      </c>
      <c r="J36" s="31" t="s">
        <v>1184</v>
      </c>
      <c r="K36" s="47" t="s">
        <v>458</v>
      </c>
      <c r="L36" s="46" t="s">
        <v>539</v>
      </c>
      <c r="M36" s="184"/>
    </row>
    <row r="37" spans="1:13" s="180" customFormat="1" ht="72.75" customHeight="1">
      <c r="A37" s="35" t="s">
        <v>814</v>
      </c>
      <c r="B37" s="127" t="s">
        <v>540</v>
      </c>
      <c r="C37" s="30" t="s">
        <v>199</v>
      </c>
      <c r="D37" s="30" t="s">
        <v>39</v>
      </c>
      <c r="E37" s="27" t="s">
        <v>541</v>
      </c>
      <c r="F37" s="108">
        <v>0</v>
      </c>
      <c r="G37" s="108">
        <v>0</v>
      </c>
      <c r="H37" s="108">
        <v>0</v>
      </c>
      <c r="I37" s="109">
        <f t="shared" si="1"/>
        <v>0</v>
      </c>
      <c r="J37" s="31" t="s">
        <v>1187</v>
      </c>
      <c r="K37" s="47" t="s">
        <v>351</v>
      </c>
      <c r="L37" s="46" t="s">
        <v>539</v>
      </c>
      <c r="M37" s="184" t="s">
        <v>1557</v>
      </c>
    </row>
    <row r="38" spans="1:13" s="9" customFormat="1" ht="72.75" customHeight="1">
      <c r="A38" s="35" t="s">
        <v>815</v>
      </c>
      <c r="B38" s="127" t="s">
        <v>695</v>
      </c>
      <c r="C38" s="30" t="s">
        <v>196</v>
      </c>
      <c r="D38" s="30" t="s">
        <v>38</v>
      </c>
      <c r="E38" s="12" t="s">
        <v>695</v>
      </c>
      <c r="F38" s="108">
        <v>7375</v>
      </c>
      <c r="G38" s="108">
        <v>7375</v>
      </c>
      <c r="H38" s="108">
        <v>7375</v>
      </c>
      <c r="I38" s="109">
        <f t="shared" si="1"/>
        <v>22125</v>
      </c>
      <c r="J38" s="31" t="s">
        <v>1188</v>
      </c>
      <c r="K38" s="47" t="s">
        <v>351</v>
      </c>
      <c r="L38" s="46" t="s">
        <v>808</v>
      </c>
      <c r="M38" s="184" t="s">
        <v>1517</v>
      </c>
    </row>
    <row r="39" spans="1:13" s="9" customFormat="1" ht="72.75" customHeight="1">
      <c r="A39" s="35" t="s">
        <v>816</v>
      </c>
      <c r="B39" s="127" t="s">
        <v>696</v>
      </c>
      <c r="C39" s="30" t="s">
        <v>198</v>
      </c>
      <c r="D39" s="30" t="s">
        <v>38</v>
      </c>
      <c r="E39" s="12" t="s">
        <v>806</v>
      </c>
      <c r="F39" s="108">
        <v>10000</v>
      </c>
      <c r="G39" s="108"/>
      <c r="H39" s="108"/>
      <c r="I39" s="109">
        <f t="shared" si="1"/>
        <v>10000</v>
      </c>
      <c r="J39" s="31" t="s">
        <v>1188</v>
      </c>
      <c r="K39" s="47">
        <v>2018</v>
      </c>
      <c r="L39" s="46" t="s">
        <v>808</v>
      </c>
      <c r="M39" s="160" t="s">
        <v>1518</v>
      </c>
    </row>
    <row r="40" spans="1:13" s="9" customFormat="1" ht="72.75" customHeight="1">
      <c r="A40" s="35" t="s">
        <v>817</v>
      </c>
      <c r="B40" s="127" t="s">
        <v>697</v>
      </c>
      <c r="C40" s="30" t="s">
        <v>194</v>
      </c>
      <c r="D40" s="30" t="s">
        <v>38</v>
      </c>
      <c r="E40" s="101" t="s">
        <v>698</v>
      </c>
      <c r="F40" s="108">
        <v>168195</v>
      </c>
      <c r="G40" s="113">
        <v>168195</v>
      </c>
      <c r="H40" s="113">
        <v>168195</v>
      </c>
      <c r="I40" s="108">
        <f t="shared" si="1"/>
        <v>504585</v>
      </c>
      <c r="J40" s="31" t="s">
        <v>1185</v>
      </c>
      <c r="K40" s="47" t="s">
        <v>351</v>
      </c>
      <c r="L40" s="46" t="s">
        <v>808</v>
      </c>
      <c r="M40" s="160" t="s">
        <v>1544</v>
      </c>
    </row>
    <row r="41" spans="1:13" s="9" customFormat="1" ht="72.75" customHeight="1">
      <c r="A41" s="35" t="s">
        <v>1016</v>
      </c>
      <c r="B41" s="127" t="s">
        <v>1015</v>
      </c>
      <c r="C41" s="30" t="s">
        <v>181</v>
      </c>
      <c r="D41" s="30" t="s">
        <v>39</v>
      </c>
      <c r="E41" s="27" t="s">
        <v>1017</v>
      </c>
      <c r="F41" s="108">
        <v>0</v>
      </c>
      <c r="G41" s="108">
        <v>0</v>
      </c>
      <c r="H41" s="108">
        <v>0</v>
      </c>
      <c r="I41" s="108">
        <f t="shared" si="1"/>
        <v>0</v>
      </c>
      <c r="J41" s="31" t="s">
        <v>1189</v>
      </c>
      <c r="K41" s="47" t="s">
        <v>351</v>
      </c>
      <c r="L41" s="46" t="s">
        <v>808</v>
      </c>
      <c r="M41" s="160" t="s">
        <v>1520</v>
      </c>
    </row>
    <row r="42" spans="1:13" s="9" customFormat="1" ht="72.75" customHeight="1">
      <c r="A42" s="35" t="s">
        <v>1019</v>
      </c>
      <c r="B42" s="127" t="s">
        <v>1018</v>
      </c>
      <c r="C42" s="30" t="s">
        <v>188</v>
      </c>
      <c r="D42" s="30" t="s">
        <v>39</v>
      </c>
      <c r="E42" s="27" t="s">
        <v>1020</v>
      </c>
      <c r="F42" s="108">
        <v>0</v>
      </c>
      <c r="G42" s="108">
        <v>0</v>
      </c>
      <c r="H42" s="108">
        <v>0</v>
      </c>
      <c r="I42" s="108">
        <f t="shared" si="1"/>
        <v>0</v>
      </c>
      <c r="J42" s="31" t="s">
        <v>1190</v>
      </c>
      <c r="K42" s="47" t="s">
        <v>458</v>
      </c>
      <c r="L42" s="92" t="s">
        <v>565</v>
      </c>
      <c r="M42" s="184"/>
    </row>
    <row r="43" spans="1:13" s="9" customFormat="1" ht="72.75" customHeight="1">
      <c r="A43" s="35" t="s">
        <v>1021</v>
      </c>
      <c r="B43" s="129" t="s">
        <v>1022</v>
      </c>
      <c r="C43" s="147" t="s">
        <v>195</v>
      </c>
      <c r="D43" s="147" t="s">
        <v>38</v>
      </c>
      <c r="E43" s="81" t="s">
        <v>1023</v>
      </c>
      <c r="F43" s="113">
        <v>0</v>
      </c>
      <c r="G43" s="113">
        <v>0</v>
      </c>
      <c r="H43" s="113">
        <v>0</v>
      </c>
      <c r="I43" s="113">
        <f t="shared" si="1"/>
        <v>0</v>
      </c>
      <c r="J43" s="90" t="s">
        <v>1185</v>
      </c>
      <c r="K43" s="91" t="s">
        <v>458</v>
      </c>
      <c r="L43" s="92" t="s">
        <v>1024</v>
      </c>
      <c r="M43" s="184"/>
    </row>
    <row r="44" spans="1:13" s="9" customFormat="1" ht="72.75" customHeight="1">
      <c r="A44" s="35" t="s">
        <v>1270</v>
      </c>
      <c r="B44" s="129" t="s">
        <v>1271</v>
      </c>
      <c r="C44" s="147" t="s">
        <v>177</v>
      </c>
      <c r="D44" s="147" t="s">
        <v>39</v>
      </c>
      <c r="E44" s="81" t="s">
        <v>1272</v>
      </c>
      <c r="F44" s="113">
        <v>0</v>
      </c>
      <c r="G44" s="113">
        <v>1000</v>
      </c>
      <c r="H44" s="113">
        <v>1000</v>
      </c>
      <c r="I44" s="113">
        <f t="shared" si="1"/>
        <v>2000</v>
      </c>
      <c r="J44" s="31" t="s">
        <v>1189</v>
      </c>
      <c r="K44" s="91" t="s">
        <v>458</v>
      </c>
      <c r="L44" s="46" t="s">
        <v>808</v>
      </c>
      <c r="M44" s="160" t="s">
        <v>1519</v>
      </c>
    </row>
    <row r="45" spans="1:13" s="9" customFormat="1" ht="72.75" customHeight="1">
      <c r="A45" s="35" t="s">
        <v>1298</v>
      </c>
      <c r="B45" s="129" t="s">
        <v>1299</v>
      </c>
      <c r="C45" s="147" t="s">
        <v>178</v>
      </c>
      <c r="D45" s="147" t="s">
        <v>39</v>
      </c>
      <c r="E45" s="81" t="s">
        <v>1300</v>
      </c>
      <c r="F45" s="113">
        <v>0</v>
      </c>
      <c r="G45" s="113">
        <v>0</v>
      </c>
      <c r="H45" s="113">
        <v>0</v>
      </c>
      <c r="I45" s="113">
        <f t="shared" si="1"/>
        <v>0</v>
      </c>
      <c r="J45" s="31" t="s">
        <v>1308</v>
      </c>
      <c r="K45" s="91" t="s">
        <v>351</v>
      </c>
      <c r="L45" s="46" t="s">
        <v>1301</v>
      </c>
      <c r="M45" s="90" t="s">
        <v>1513</v>
      </c>
    </row>
    <row r="46" spans="1:13" s="9" customFormat="1" ht="72.75" customHeight="1">
      <c r="A46" s="35" t="s">
        <v>1302</v>
      </c>
      <c r="B46" s="129" t="s">
        <v>1304</v>
      </c>
      <c r="C46" s="147" t="s">
        <v>178</v>
      </c>
      <c r="D46" s="147" t="s">
        <v>38</v>
      </c>
      <c r="E46" s="81" t="s">
        <v>1306</v>
      </c>
      <c r="F46" s="113">
        <v>10000</v>
      </c>
      <c r="G46" s="113">
        <v>10000</v>
      </c>
      <c r="H46" s="113">
        <v>10000</v>
      </c>
      <c r="I46" s="113">
        <f t="shared" si="1"/>
        <v>30000</v>
      </c>
      <c r="J46" s="153" t="s">
        <v>1308</v>
      </c>
      <c r="K46" s="91" t="s">
        <v>351</v>
      </c>
      <c r="L46" s="46" t="s">
        <v>1301</v>
      </c>
      <c r="M46" s="90" t="s">
        <v>1514</v>
      </c>
    </row>
    <row r="47" spans="1:13" s="9" customFormat="1" ht="72.75" customHeight="1">
      <c r="A47" s="35" t="s">
        <v>1303</v>
      </c>
      <c r="B47" s="129" t="s">
        <v>1305</v>
      </c>
      <c r="C47" s="147" t="s">
        <v>178</v>
      </c>
      <c r="D47" s="147" t="s">
        <v>38</v>
      </c>
      <c r="E47" s="81" t="s">
        <v>1307</v>
      </c>
      <c r="F47" s="113">
        <v>15000</v>
      </c>
      <c r="G47" s="113">
        <v>15000</v>
      </c>
      <c r="H47" s="113">
        <v>15000</v>
      </c>
      <c r="I47" s="113">
        <f t="shared" si="1"/>
        <v>45000</v>
      </c>
      <c r="J47" s="31" t="s">
        <v>1308</v>
      </c>
      <c r="K47" s="91" t="s">
        <v>351</v>
      </c>
      <c r="L47" s="46" t="s">
        <v>1301</v>
      </c>
      <c r="M47" s="31" t="s">
        <v>1515</v>
      </c>
    </row>
    <row r="48" spans="1:13" s="9" customFormat="1" ht="51" customHeight="1">
      <c r="A48" s="29"/>
      <c r="B48" s="127"/>
      <c r="C48" s="30"/>
      <c r="D48" s="30"/>
      <c r="E48" s="26"/>
      <c r="F48" s="108"/>
      <c r="G48" s="108"/>
      <c r="H48" s="108"/>
      <c r="I48" s="108"/>
      <c r="J48" s="31"/>
      <c r="K48" s="31"/>
      <c r="L48" s="32"/>
      <c r="M48" s="33"/>
    </row>
    <row r="49" spans="1:40" s="4" customFormat="1" ht="31.5" customHeight="1">
      <c r="A49" s="68"/>
      <c r="B49" s="69" t="s">
        <v>15</v>
      </c>
      <c r="C49" s="70"/>
      <c r="D49" s="70"/>
      <c r="E49" s="71"/>
      <c r="F49" s="107">
        <f>SUM(F50:F51)</f>
        <v>0</v>
      </c>
      <c r="G49" s="107">
        <f>SUM(G50:G51)</f>
        <v>500</v>
      </c>
      <c r="H49" s="107">
        <f>SUM(H50:H51)</f>
        <v>500</v>
      </c>
      <c r="I49" s="107">
        <f>SUM(I50:I51)</f>
        <v>1000</v>
      </c>
      <c r="J49" s="72"/>
      <c r="K49" s="73"/>
      <c r="L49" s="74"/>
      <c r="M49" s="74"/>
      <c r="N49" s="2"/>
      <c r="S49" s="2"/>
      <c r="T49" s="2"/>
      <c r="U49" s="2"/>
      <c r="V49" s="2"/>
      <c r="W49" s="2"/>
      <c r="X49" s="2"/>
      <c r="Y49" s="2"/>
      <c r="Z49" s="2"/>
      <c r="AA49" s="2"/>
      <c r="AB49" s="2"/>
      <c r="AC49" s="2"/>
      <c r="AD49" s="2"/>
      <c r="AE49" s="2"/>
      <c r="AF49" s="2"/>
      <c r="AG49" s="2"/>
      <c r="AH49" s="2"/>
      <c r="AI49" s="2"/>
      <c r="AJ49" s="2"/>
      <c r="AK49" s="2"/>
      <c r="AL49" s="2"/>
      <c r="AM49" s="2"/>
      <c r="AN49" s="2"/>
    </row>
    <row r="50" spans="1:81" ht="50.25" customHeight="1">
      <c r="A50" s="35" t="s">
        <v>70</v>
      </c>
      <c r="B50" s="127" t="s">
        <v>807</v>
      </c>
      <c r="C50" s="30" t="s">
        <v>204</v>
      </c>
      <c r="D50" s="30" t="s">
        <v>39</v>
      </c>
      <c r="E50" s="26" t="s">
        <v>460</v>
      </c>
      <c r="F50" s="108"/>
      <c r="G50" s="108">
        <v>500</v>
      </c>
      <c r="H50" s="109">
        <v>500</v>
      </c>
      <c r="I50" s="109">
        <f>H50+G50+F50</f>
        <v>1000</v>
      </c>
      <c r="J50" s="36" t="s">
        <v>1188</v>
      </c>
      <c r="K50" s="37" t="s">
        <v>458</v>
      </c>
      <c r="L50" s="34" t="s">
        <v>397</v>
      </c>
      <c r="M50" s="9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row>
    <row r="51" spans="1:40" s="8" customFormat="1" ht="69.75" customHeight="1">
      <c r="A51" s="35"/>
      <c r="B51" s="128"/>
      <c r="C51" s="34"/>
      <c r="D51" s="34"/>
      <c r="E51" s="27"/>
      <c r="F51" s="110"/>
      <c r="G51" s="110"/>
      <c r="H51" s="111"/>
      <c r="I51" s="109">
        <f>H51+G51+F51</f>
        <v>0</v>
      </c>
      <c r="J51" s="38"/>
      <c r="K51" s="37"/>
      <c r="L51" s="34"/>
      <c r="M51" s="34"/>
      <c r="N51" s="7"/>
      <c r="S51" s="7"/>
      <c r="T51" s="7"/>
      <c r="U51" s="7"/>
      <c r="V51" s="7"/>
      <c r="W51" s="7"/>
      <c r="X51" s="7"/>
      <c r="Y51" s="7"/>
      <c r="Z51" s="7"/>
      <c r="AA51" s="7"/>
      <c r="AB51" s="7"/>
      <c r="AC51" s="7"/>
      <c r="AD51" s="7"/>
      <c r="AE51" s="7"/>
      <c r="AF51" s="7"/>
      <c r="AG51" s="7"/>
      <c r="AH51" s="7"/>
      <c r="AI51" s="7"/>
      <c r="AJ51" s="7"/>
      <c r="AK51" s="7"/>
      <c r="AL51" s="7"/>
      <c r="AM51" s="7"/>
      <c r="AN51" s="7"/>
    </row>
    <row r="55" ht="12.75" hidden="1">
      <c r="B55" s="133">
        <f>COUNTA(B50:B51,B29:B48,B15:B27)</f>
        <v>32</v>
      </c>
    </row>
    <row r="57" ht="12.75" hidden="1"/>
    <row r="58" spans="15:18" ht="12.75" hidden="1">
      <c r="O58" s="54" t="s">
        <v>115</v>
      </c>
      <c r="P58" s="54" t="s">
        <v>116</v>
      </c>
      <c r="Q58" s="54" t="s">
        <v>117</v>
      </c>
      <c r="R58" s="54" t="s">
        <v>118</v>
      </c>
    </row>
    <row r="59" spans="15:17" ht="45" hidden="1">
      <c r="O59" s="57" t="s">
        <v>166</v>
      </c>
      <c r="P59" s="57" t="s">
        <v>176</v>
      </c>
      <c r="Q59" s="57" t="s">
        <v>203</v>
      </c>
    </row>
    <row r="60" spans="15:17" ht="45" hidden="1">
      <c r="O60" s="57" t="s">
        <v>167</v>
      </c>
      <c r="P60" s="57" t="s">
        <v>177</v>
      </c>
      <c r="Q60" s="57" t="s">
        <v>204</v>
      </c>
    </row>
    <row r="61" spans="15:18" ht="45" hidden="1">
      <c r="O61" s="57" t="s">
        <v>168</v>
      </c>
      <c r="P61" s="57" t="s">
        <v>178</v>
      </c>
      <c r="Q61" s="57" t="s">
        <v>205</v>
      </c>
      <c r="R61" s="7"/>
    </row>
    <row r="62" spans="15:18" ht="45" hidden="1">
      <c r="O62" s="57" t="s">
        <v>169</v>
      </c>
      <c r="P62" s="57" t="s">
        <v>179</v>
      </c>
      <c r="Q62" s="60"/>
      <c r="R62" s="9"/>
    </row>
    <row r="63" spans="15:17" ht="75" hidden="1">
      <c r="O63" s="57" t="s">
        <v>170</v>
      </c>
      <c r="P63" s="57" t="s">
        <v>180</v>
      </c>
      <c r="Q63" s="60"/>
    </row>
    <row r="64" spans="15:17" ht="45" hidden="1">
      <c r="O64" s="57" t="s">
        <v>171</v>
      </c>
      <c r="P64" s="57" t="s">
        <v>181</v>
      </c>
      <c r="Q64" s="60"/>
    </row>
    <row r="65" spans="15:18" ht="30" hidden="1">
      <c r="O65" s="57" t="s">
        <v>172</v>
      </c>
      <c r="P65" s="57" t="s">
        <v>182</v>
      </c>
      <c r="Q65" s="60"/>
      <c r="R65" s="7"/>
    </row>
    <row r="66" spans="15:18" ht="45" hidden="1">
      <c r="O66" s="57" t="s">
        <v>173</v>
      </c>
      <c r="P66" s="57" t="s">
        <v>183</v>
      </c>
      <c r="Q66" s="60"/>
      <c r="R66" s="9"/>
    </row>
    <row r="67" spans="15:17" ht="45" hidden="1">
      <c r="O67" s="57" t="s">
        <v>174</v>
      </c>
      <c r="P67" s="57" t="s">
        <v>184</v>
      </c>
      <c r="Q67" s="60"/>
    </row>
    <row r="68" spans="15:17" ht="60" hidden="1">
      <c r="O68" s="57" t="s">
        <v>175</v>
      </c>
      <c r="P68" s="57" t="s">
        <v>185</v>
      </c>
      <c r="Q68" s="60"/>
    </row>
    <row r="69" spans="15:18" ht="30" hidden="1">
      <c r="O69" s="55"/>
      <c r="P69" s="57" t="s">
        <v>186</v>
      </c>
      <c r="Q69" s="60"/>
      <c r="R69" s="7"/>
    </row>
    <row r="70" spans="15:18" ht="45" hidden="1">
      <c r="O70" s="56"/>
      <c r="P70" s="57" t="s">
        <v>187</v>
      </c>
      <c r="Q70" s="60"/>
      <c r="R70" s="9"/>
    </row>
    <row r="71" spans="15:17" ht="45" hidden="1">
      <c r="O71" s="54"/>
      <c r="P71" s="57" t="s">
        <v>188</v>
      </c>
      <c r="Q71" s="60"/>
    </row>
    <row r="72" spans="15:17" ht="30" hidden="1">
      <c r="O72" s="54"/>
      <c r="P72" s="57" t="s">
        <v>189</v>
      </c>
      <c r="Q72" s="60"/>
    </row>
    <row r="73" spans="15:17" ht="45" hidden="1">
      <c r="O73" s="54"/>
      <c r="P73" s="57" t="s">
        <v>190</v>
      </c>
      <c r="Q73" s="54"/>
    </row>
    <row r="74" spans="15:17" ht="30" hidden="1">
      <c r="O74" s="54"/>
      <c r="P74" s="57" t="s">
        <v>191</v>
      </c>
      <c r="Q74" s="54"/>
    </row>
    <row r="75" spans="15:17" ht="30" hidden="1">
      <c r="O75" s="54"/>
      <c r="P75" s="57" t="s">
        <v>192</v>
      </c>
      <c r="Q75" s="54"/>
    </row>
    <row r="76" spans="15:17" ht="45" hidden="1">
      <c r="O76" s="54"/>
      <c r="P76" s="57" t="s">
        <v>193</v>
      </c>
      <c r="Q76" s="54"/>
    </row>
    <row r="77" spans="15:17" ht="30" hidden="1">
      <c r="O77" s="54"/>
      <c r="P77" s="57" t="s">
        <v>194</v>
      </c>
      <c r="Q77" s="54"/>
    </row>
    <row r="78" spans="15:17" ht="30" hidden="1">
      <c r="O78" s="54"/>
      <c r="P78" s="57" t="s">
        <v>195</v>
      </c>
      <c r="Q78" s="54"/>
    </row>
    <row r="79" spans="15:17" ht="45" hidden="1">
      <c r="O79" s="54"/>
      <c r="P79" s="57" t="s">
        <v>196</v>
      </c>
      <c r="Q79" s="54"/>
    </row>
    <row r="80" spans="15:17" ht="30" hidden="1">
      <c r="O80" s="54"/>
      <c r="P80" s="57" t="s">
        <v>197</v>
      </c>
      <c r="Q80" s="54"/>
    </row>
    <row r="81" spans="15:17" ht="30" hidden="1">
      <c r="O81" s="54"/>
      <c r="P81" s="57" t="s">
        <v>198</v>
      </c>
      <c r="Q81" s="54"/>
    </row>
    <row r="82" spans="15:17" ht="60" hidden="1">
      <c r="O82" s="54"/>
      <c r="P82" s="57" t="s">
        <v>199</v>
      </c>
      <c r="Q82" s="54"/>
    </row>
    <row r="83" spans="15:17" ht="30" hidden="1">
      <c r="O83" s="54"/>
      <c r="P83" s="57" t="s">
        <v>200</v>
      </c>
      <c r="Q83" s="54"/>
    </row>
    <row r="84" spans="15:17" ht="45" hidden="1">
      <c r="O84" s="54"/>
      <c r="P84" s="57" t="s">
        <v>201</v>
      </c>
      <c r="Q84" s="54"/>
    </row>
    <row r="85" spans="15:17" ht="45" hidden="1">
      <c r="O85" s="54"/>
      <c r="P85" s="57" t="s">
        <v>202</v>
      </c>
      <c r="Q85" s="54"/>
    </row>
    <row r="86" ht="12.75" hidden="1"/>
    <row r="87" ht="12.75" hidden="1"/>
  </sheetData>
  <sheetProtection/>
  <mergeCells count="22">
    <mergeCell ref="A1:L1"/>
    <mergeCell ref="A2:L2"/>
    <mergeCell ref="A3:L3"/>
    <mergeCell ref="A4:L4"/>
    <mergeCell ref="A5:L5"/>
    <mergeCell ref="I8:I11"/>
    <mergeCell ref="M8:M11"/>
    <mergeCell ref="A6:J6"/>
    <mergeCell ref="K6:L6"/>
    <mergeCell ref="J8:J11"/>
    <mergeCell ref="K8:K11"/>
    <mergeCell ref="L8:L11"/>
    <mergeCell ref="A7:J7"/>
    <mergeCell ref="A8:A11"/>
    <mergeCell ref="B8:B11"/>
    <mergeCell ref="A13:B13"/>
    <mergeCell ref="D8:D11"/>
    <mergeCell ref="E8:E11"/>
    <mergeCell ref="F8:F11"/>
    <mergeCell ref="G8:G11"/>
    <mergeCell ref="H8:H11"/>
    <mergeCell ref="C8:C11"/>
  </mergeCells>
  <dataValidations count="4">
    <dataValidation type="list" allowBlank="1" showInputMessage="1" showErrorMessage="1" sqref="D50:D51 D15:D27 D29:D48">
      <formula1>$N$3:$N$5</formula1>
    </dataValidation>
    <dataValidation type="list" allowBlank="1" showInputMessage="1" showErrorMessage="1" sqref="C15:C27">
      <formula1>$O$59:$O$68</formula1>
    </dataValidation>
    <dataValidation type="list" allowBlank="1" showInputMessage="1" showErrorMessage="1" sqref="C50:C51">
      <formula1>$Q$59:$Q$61</formula1>
    </dataValidation>
    <dataValidation type="list" allowBlank="1" showInputMessage="1" showErrorMessage="1" sqref="C29:C48">
      <formula1>$P$59:$P$85</formula1>
    </dataValidation>
  </dataValidations>
  <printOptions/>
  <pageMargins left="0.25" right="0.25" top="0.75" bottom="0.75" header="0.3" footer="0.3"/>
  <pageSetup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dimension ref="A1:CC177"/>
  <sheetViews>
    <sheetView zoomScale="55" zoomScaleNormal="55" zoomScalePageLayoutView="0" workbookViewId="0" topLeftCell="A1">
      <selection activeCell="J16" sqref="J16"/>
    </sheetView>
  </sheetViews>
  <sheetFormatPr defaultColWidth="9.140625" defaultRowHeight="15"/>
  <cols>
    <col min="1" max="1" width="6.140625" style="18" customWidth="1"/>
    <col min="2" max="2" width="42.421875" style="19" customWidth="1"/>
    <col min="3" max="3" width="46.00390625" style="3" customWidth="1"/>
    <col min="4" max="4" width="14.28125" style="3" customWidth="1"/>
    <col min="5" max="5" width="35.140625" style="3" customWidth="1"/>
    <col min="6" max="6" width="17.7109375" style="15" customWidth="1"/>
    <col min="7" max="7" width="14.421875" style="15" customWidth="1"/>
    <col min="8" max="8" width="11.28125" style="14" customWidth="1"/>
    <col min="9" max="9" width="11.28125" style="15" customWidth="1"/>
    <col min="10" max="10" width="45.7109375" style="16" customWidth="1"/>
    <col min="11" max="11" width="12.28125" style="17" customWidth="1"/>
    <col min="12" max="12" width="23.421875" style="1" customWidth="1"/>
    <col min="13" max="13" width="47.421875" style="1" customWidth="1"/>
    <col min="14" max="14" width="9.140625" style="2" customWidth="1"/>
    <col min="15" max="19" width="36.7109375" style="2" customWidth="1"/>
    <col min="20" max="40" width="9.140625" style="2" customWidth="1"/>
    <col min="41" max="16384" width="9.140625" style="3" customWidth="1"/>
  </cols>
  <sheetData>
    <row r="1" spans="1:13" s="20" customFormat="1" ht="24.75" customHeight="1">
      <c r="A1" s="217"/>
      <c r="B1" s="218"/>
      <c r="C1" s="218"/>
      <c r="D1" s="218"/>
      <c r="E1" s="218"/>
      <c r="F1" s="218"/>
      <c r="G1" s="218"/>
      <c r="H1" s="218"/>
      <c r="I1" s="218"/>
      <c r="J1" s="218"/>
      <c r="K1" s="218"/>
      <c r="L1" s="218"/>
      <c r="M1" s="166"/>
    </row>
    <row r="2" spans="1:13" s="20" customFormat="1" ht="19.5" customHeight="1">
      <c r="A2" s="217"/>
      <c r="B2" s="218"/>
      <c r="C2" s="218"/>
      <c r="D2" s="218"/>
      <c r="E2" s="218"/>
      <c r="F2" s="218"/>
      <c r="G2" s="218"/>
      <c r="H2" s="218"/>
      <c r="I2" s="218"/>
      <c r="J2" s="218"/>
      <c r="K2" s="218"/>
      <c r="L2" s="218"/>
      <c r="M2" s="166"/>
    </row>
    <row r="3" spans="1:14" s="20" customFormat="1" ht="20.25" customHeight="1">
      <c r="A3" s="217"/>
      <c r="B3" s="218"/>
      <c r="C3" s="218"/>
      <c r="D3" s="218"/>
      <c r="E3" s="218"/>
      <c r="F3" s="218"/>
      <c r="G3" s="218"/>
      <c r="H3" s="218"/>
      <c r="I3" s="218"/>
      <c r="J3" s="218"/>
      <c r="K3" s="218"/>
      <c r="L3" s="218"/>
      <c r="M3" s="166"/>
      <c r="N3" s="64" t="s">
        <v>38</v>
      </c>
    </row>
    <row r="4" spans="1:14" s="2" customFormat="1" ht="12.75" customHeight="1">
      <c r="A4" s="252"/>
      <c r="B4" s="253"/>
      <c r="C4" s="253"/>
      <c r="D4" s="253"/>
      <c r="E4" s="253"/>
      <c r="F4" s="253"/>
      <c r="G4" s="253"/>
      <c r="H4" s="253"/>
      <c r="I4" s="253"/>
      <c r="J4" s="253"/>
      <c r="K4" s="253"/>
      <c r="L4" s="253"/>
      <c r="M4" s="76"/>
      <c r="N4" s="65" t="s">
        <v>39</v>
      </c>
    </row>
    <row r="5" spans="1:14" s="2" customFormat="1" ht="16.5" customHeight="1">
      <c r="A5" s="252"/>
      <c r="B5" s="253"/>
      <c r="C5" s="253"/>
      <c r="D5" s="253"/>
      <c r="E5" s="253"/>
      <c r="F5" s="253"/>
      <c r="G5" s="253"/>
      <c r="H5" s="253"/>
      <c r="I5" s="253"/>
      <c r="J5" s="253"/>
      <c r="K5" s="253"/>
      <c r="L5" s="253"/>
      <c r="M5" s="76"/>
      <c r="N5" s="65" t="s">
        <v>113</v>
      </c>
    </row>
    <row r="6" spans="1:13" s="2" customFormat="1" ht="43.5" customHeight="1">
      <c r="A6" s="226" t="s">
        <v>1556</v>
      </c>
      <c r="B6" s="227"/>
      <c r="C6" s="227"/>
      <c r="D6" s="227"/>
      <c r="E6" s="227"/>
      <c r="F6" s="227"/>
      <c r="G6" s="227"/>
      <c r="H6" s="227"/>
      <c r="I6" s="227"/>
      <c r="J6" s="227"/>
      <c r="K6" s="225"/>
      <c r="L6" s="225"/>
      <c r="M6" s="76"/>
    </row>
    <row r="7" spans="1:13" s="2" customFormat="1" ht="43.5" customHeight="1">
      <c r="A7" s="240" t="s">
        <v>16</v>
      </c>
      <c r="B7" s="227"/>
      <c r="C7" s="227"/>
      <c r="D7" s="227"/>
      <c r="E7" s="227"/>
      <c r="F7" s="227"/>
      <c r="G7" s="227"/>
      <c r="H7" s="227"/>
      <c r="I7" s="227"/>
      <c r="J7" s="227"/>
      <c r="K7" s="77"/>
      <c r="L7" s="77"/>
      <c r="M7" s="76"/>
    </row>
    <row r="8" spans="1:13" ht="12.75" customHeight="1">
      <c r="A8" s="251" t="s">
        <v>0</v>
      </c>
      <c r="B8" s="254" t="s">
        <v>316</v>
      </c>
      <c r="C8" s="242" t="s">
        <v>315</v>
      </c>
      <c r="D8" s="242" t="s">
        <v>317</v>
      </c>
      <c r="E8" s="242" t="s">
        <v>338</v>
      </c>
      <c r="F8" s="245" t="s">
        <v>320</v>
      </c>
      <c r="G8" s="246" t="s">
        <v>321</v>
      </c>
      <c r="H8" s="246" t="s">
        <v>319</v>
      </c>
      <c r="I8" s="250" t="s">
        <v>322</v>
      </c>
      <c r="J8" s="249" t="s">
        <v>323</v>
      </c>
      <c r="K8" s="255" t="s">
        <v>324</v>
      </c>
      <c r="L8" s="239" t="s">
        <v>325</v>
      </c>
      <c r="M8" s="191" t="s">
        <v>114</v>
      </c>
    </row>
    <row r="9" spans="1:13" ht="12.75" customHeight="1">
      <c r="A9" s="251"/>
      <c r="B9" s="254"/>
      <c r="C9" s="243"/>
      <c r="D9" s="243"/>
      <c r="E9" s="243"/>
      <c r="F9" s="245"/>
      <c r="G9" s="247"/>
      <c r="H9" s="247"/>
      <c r="I9" s="250"/>
      <c r="J9" s="249"/>
      <c r="K9" s="255"/>
      <c r="L9" s="239"/>
      <c r="M9" s="192"/>
    </row>
    <row r="10" spans="1:13" ht="15" customHeight="1">
      <c r="A10" s="251"/>
      <c r="B10" s="254"/>
      <c r="C10" s="243"/>
      <c r="D10" s="243"/>
      <c r="E10" s="243"/>
      <c r="F10" s="245" t="s">
        <v>318</v>
      </c>
      <c r="G10" s="247"/>
      <c r="H10" s="247"/>
      <c r="I10" s="250"/>
      <c r="J10" s="249"/>
      <c r="K10" s="255"/>
      <c r="L10" s="239"/>
      <c r="M10" s="192"/>
    </row>
    <row r="11" spans="1:13" ht="107.25" customHeight="1">
      <c r="A11" s="251"/>
      <c r="B11" s="254"/>
      <c r="C11" s="244"/>
      <c r="D11" s="244"/>
      <c r="E11" s="244"/>
      <c r="F11" s="245"/>
      <c r="G11" s="248"/>
      <c r="H11" s="248"/>
      <c r="I11" s="250"/>
      <c r="J11" s="249"/>
      <c r="K11" s="255"/>
      <c r="L11" s="239"/>
      <c r="M11" s="193"/>
    </row>
    <row r="12" spans="1:13" ht="42" customHeight="1">
      <c r="A12" s="45"/>
      <c r="B12" s="62"/>
      <c r="C12" s="62"/>
      <c r="D12" s="63"/>
      <c r="E12" s="63"/>
      <c r="F12" s="40"/>
      <c r="G12" s="40"/>
      <c r="H12" s="39"/>
      <c r="I12" s="40"/>
      <c r="J12" s="42"/>
      <c r="K12" s="43"/>
      <c r="L12" s="44"/>
      <c r="M12" s="61"/>
    </row>
    <row r="13" spans="1:40" s="4" customFormat="1" ht="38.25" customHeight="1">
      <c r="A13" s="241" t="s">
        <v>17</v>
      </c>
      <c r="B13" s="241"/>
      <c r="C13" s="25"/>
      <c r="D13" s="25"/>
      <c r="E13" s="66"/>
      <c r="F13" s="106">
        <f>F14+F52+F59+F105+F125</f>
        <v>670854</v>
      </c>
      <c r="G13" s="106">
        <f>G14+G52+G59+G105+G125</f>
        <v>668325</v>
      </c>
      <c r="H13" s="106">
        <f>H14+H52+H59+H105+H125</f>
        <v>507672</v>
      </c>
      <c r="I13" s="106">
        <f>I14+I52+I59+I105+I125</f>
        <v>1846851</v>
      </c>
      <c r="J13" s="5"/>
      <c r="K13" s="6"/>
      <c r="L13" s="23"/>
      <c r="M13" s="165"/>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s="4" customFormat="1" ht="31.5" customHeight="1">
      <c r="A14" s="75"/>
      <c r="B14" s="120" t="s">
        <v>18</v>
      </c>
      <c r="C14" s="70"/>
      <c r="D14" s="70"/>
      <c r="E14" s="71"/>
      <c r="F14" s="107">
        <f>SUM(F15:F51)</f>
        <v>60965</v>
      </c>
      <c r="G14" s="107">
        <f>SUM(G15:G51)</f>
        <v>79730</v>
      </c>
      <c r="H14" s="107">
        <f>SUM(H15:H51)</f>
        <v>71564</v>
      </c>
      <c r="I14" s="107">
        <f>SUM(I15:I51)</f>
        <v>212259</v>
      </c>
      <c r="J14" s="72"/>
      <c r="K14" s="73"/>
      <c r="L14" s="74"/>
      <c r="M14" s="74"/>
      <c r="N14" s="2"/>
      <c r="T14" s="2"/>
      <c r="U14" s="2"/>
      <c r="V14" s="2"/>
      <c r="W14" s="2"/>
      <c r="X14" s="2"/>
      <c r="Y14" s="2"/>
      <c r="Z14" s="2"/>
      <c r="AA14" s="2"/>
      <c r="AB14" s="2"/>
      <c r="AC14" s="2"/>
      <c r="AD14" s="2"/>
      <c r="AE14" s="2"/>
      <c r="AF14" s="2"/>
      <c r="AG14" s="2"/>
      <c r="AH14" s="2"/>
      <c r="AI14" s="2"/>
      <c r="AJ14" s="2"/>
      <c r="AK14" s="2"/>
      <c r="AL14" s="2"/>
      <c r="AM14" s="2"/>
      <c r="AN14" s="2"/>
    </row>
    <row r="15" spans="1:81" ht="73.5" customHeight="1">
      <c r="A15" s="35" t="s">
        <v>71</v>
      </c>
      <c r="B15" s="97" t="s">
        <v>440</v>
      </c>
      <c r="C15" s="30" t="s">
        <v>213</v>
      </c>
      <c r="D15" s="34" t="s">
        <v>39</v>
      </c>
      <c r="E15" s="26" t="s">
        <v>443</v>
      </c>
      <c r="F15" s="110">
        <v>300</v>
      </c>
      <c r="G15" s="110">
        <v>600</v>
      </c>
      <c r="H15" s="111">
        <v>600</v>
      </c>
      <c r="I15" s="109">
        <f>H15+G15+F15</f>
        <v>1500</v>
      </c>
      <c r="J15" s="38" t="s">
        <v>1195</v>
      </c>
      <c r="K15" s="37" t="s">
        <v>351</v>
      </c>
      <c r="L15" s="34" t="s">
        <v>446</v>
      </c>
      <c r="M15" s="46" t="s">
        <v>1545</v>
      </c>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row>
    <row r="16" spans="1:40" s="8" customFormat="1" ht="69.75" customHeight="1">
      <c r="A16" s="35" t="s">
        <v>72</v>
      </c>
      <c r="B16" s="97" t="s">
        <v>441</v>
      </c>
      <c r="C16" s="30" t="s">
        <v>214</v>
      </c>
      <c r="D16" s="34" t="s">
        <v>39</v>
      </c>
      <c r="E16" s="26" t="s">
        <v>444</v>
      </c>
      <c r="F16" s="110">
        <v>100</v>
      </c>
      <c r="G16" s="110">
        <v>200</v>
      </c>
      <c r="H16" s="111">
        <v>200</v>
      </c>
      <c r="I16" s="109">
        <f aca="true" t="shared" si="0" ref="I16:I39">H16+G16+F16</f>
        <v>500</v>
      </c>
      <c r="J16" s="38" t="s">
        <v>1195</v>
      </c>
      <c r="K16" s="37" t="s">
        <v>351</v>
      </c>
      <c r="L16" s="34" t="s">
        <v>446</v>
      </c>
      <c r="M16" s="46" t="s">
        <v>1330</v>
      </c>
      <c r="N16" s="7"/>
      <c r="T16" s="7"/>
      <c r="U16" s="7"/>
      <c r="V16" s="7"/>
      <c r="W16" s="7"/>
      <c r="X16" s="7"/>
      <c r="Y16" s="7"/>
      <c r="Z16" s="7"/>
      <c r="AA16" s="7"/>
      <c r="AB16" s="7"/>
      <c r="AC16" s="7"/>
      <c r="AD16" s="7"/>
      <c r="AE16" s="7"/>
      <c r="AF16" s="7"/>
      <c r="AG16" s="7"/>
      <c r="AH16" s="7"/>
      <c r="AI16" s="7"/>
      <c r="AJ16" s="7"/>
      <c r="AK16" s="7"/>
      <c r="AL16" s="7"/>
      <c r="AM16" s="7"/>
      <c r="AN16" s="7"/>
    </row>
    <row r="17" spans="1:13" s="9" customFormat="1" ht="81.75" customHeight="1">
      <c r="A17" s="35" t="s">
        <v>73</v>
      </c>
      <c r="B17" s="97" t="s">
        <v>442</v>
      </c>
      <c r="C17" s="30" t="s">
        <v>211</v>
      </c>
      <c r="D17" s="34" t="s">
        <v>39</v>
      </c>
      <c r="E17" s="26" t="s">
        <v>445</v>
      </c>
      <c r="F17" s="110">
        <v>400</v>
      </c>
      <c r="G17" s="110">
        <v>500</v>
      </c>
      <c r="H17" s="111">
        <v>500</v>
      </c>
      <c r="I17" s="109">
        <f t="shared" si="0"/>
        <v>1400</v>
      </c>
      <c r="J17" s="38" t="s">
        <v>1195</v>
      </c>
      <c r="K17" s="37" t="s">
        <v>351</v>
      </c>
      <c r="L17" s="34" t="s">
        <v>446</v>
      </c>
      <c r="M17" s="46" t="s">
        <v>1331</v>
      </c>
    </row>
    <row r="18" spans="1:13" s="9" customFormat="1" ht="51" customHeight="1">
      <c r="A18" s="35" t="s">
        <v>842</v>
      </c>
      <c r="B18" s="97" t="s">
        <v>511</v>
      </c>
      <c r="C18" s="30" t="s">
        <v>212</v>
      </c>
      <c r="D18" s="34" t="s">
        <v>39</v>
      </c>
      <c r="E18" s="26" t="s">
        <v>508</v>
      </c>
      <c r="F18" s="110">
        <v>1900</v>
      </c>
      <c r="G18" s="110">
        <v>7200</v>
      </c>
      <c r="H18" s="111">
        <v>700</v>
      </c>
      <c r="I18" s="109">
        <f t="shared" si="0"/>
        <v>9800</v>
      </c>
      <c r="J18" s="38" t="s">
        <v>1194</v>
      </c>
      <c r="K18" s="37" t="s">
        <v>514</v>
      </c>
      <c r="L18" s="34" t="s">
        <v>515</v>
      </c>
      <c r="M18" s="79" t="s">
        <v>1546</v>
      </c>
    </row>
    <row r="19" spans="1:13" s="9" customFormat="1" ht="87.75" customHeight="1">
      <c r="A19" s="35" t="s">
        <v>843</v>
      </c>
      <c r="B19" s="97" t="s">
        <v>512</v>
      </c>
      <c r="C19" s="30" t="s">
        <v>213</v>
      </c>
      <c r="D19" s="34" t="s">
        <v>39</v>
      </c>
      <c r="E19" s="27" t="s">
        <v>509</v>
      </c>
      <c r="F19" s="110">
        <v>450</v>
      </c>
      <c r="G19" s="110">
        <v>700</v>
      </c>
      <c r="H19" s="111">
        <v>400</v>
      </c>
      <c r="I19" s="109">
        <f t="shared" si="0"/>
        <v>1550</v>
      </c>
      <c r="J19" s="38" t="s">
        <v>1194</v>
      </c>
      <c r="K19" s="37" t="s">
        <v>514</v>
      </c>
      <c r="L19" s="34" t="s">
        <v>515</v>
      </c>
      <c r="M19" s="79" t="s">
        <v>1332</v>
      </c>
    </row>
    <row r="20" spans="1:13" s="9" customFormat="1" ht="122.25" customHeight="1">
      <c r="A20" s="35" t="s">
        <v>844</v>
      </c>
      <c r="B20" s="97" t="s">
        <v>513</v>
      </c>
      <c r="C20" s="30" t="s">
        <v>217</v>
      </c>
      <c r="D20" s="34" t="s">
        <v>39</v>
      </c>
      <c r="E20" s="26" t="s">
        <v>510</v>
      </c>
      <c r="F20" s="109">
        <v>500</v>
      </c>
      <c r="G20" s="109">
        <v>400</v>
      </c>
      <c r="H20" s="109">
        <v>500</v>
      </c>
      <c r="I20" s="109">
        <f t="shared" si="0"/>
        <v>1400</v>
      </c>
      <c r="J20" s="38" t="s">
        <v>1194</v>
      </c>
      <c r="K20" s="31" t="s">
        <v>514</v>
      </c>
      <c r="L20" s="32" t="s">
        <v>515</v>
      </c>
      <c r="M20" s="79" t="s">
        <v>1333</v>
      </c>
    </row>
    <row r="21" spans="1:13" s="9" customFormat="1" ht="51" customHeight="1">
      <c r="A21" s="35" t="s">
        <v>845</v>
      </c>
      <c r="B21" s="97" t="s">
        <v>568</v>
      </c>
      <c r="C21" s="30" t="s">
        <v>217</v>
      </c>
      <c r="D21" s="34" t="s">
        <v>39</v>
      </c>
      <c r="E21" s="26" t="s">
        <v>826</v>
      </c>
      <c r="F21" s="108">
        <v>500</v>
      </c>
      <c r="G21" s="108">
        <v>500</v>
      </c>
      <c r="H21" s="108">
        <v>500</v>
      </c>
      <c r="I21" s="109">
        <f t="shared" si="0"/>
        <v>1500</v>
      </c>
      <c r="J21" s="38" t="s">
        <v>1205</v>
      </c>
      <c r="K21" s="31" t="s">
        <v>351</v>
      </c>
      <c r="L21" s="32" t="s">
        <v>569</v>
      </c>
      <c r="M21" s="46" t="s">
        <v>1334</v>
      </c>
    </row>
    <row r="22" spans="1:13" s="9" customFormat="1" ht="51" customHeight="1">
      <c r="A22" s="35" t="s">
        <v>846</v>
      </c>
      <c r="B22" s="97" t="s">
        <v>589</v>
      </c>
      <c r="C22" s="30" t="s">
        <v>213</v>
      </c>
      <c r="D22" s="34" t="s">
        <v>39</v>
      </c>
      <c r="E22" s="26" t="s">
        <v>827</v>
      </c>
      <c r="F22" s="108">
        <v>1080</v>
      </c>
      <c r="G22" s="108">
        <v>1000</v>
      </c>
      <c r="H22" s="109">
        <v>500</v>
      </c>
      <c r="I22" s="109">
        <f t="shared" si="0"/>
        <v>2580</v>
      </c>
      <c r="J22" s="36" t="s">
        <v>595</v>
      </c>
      <c r="K22" s="31" t="s">
        <v>351</v>
      </c>
      <c r="L22" s="32" t="s">
        <v>598</v>
      </c>
      <c r="M22" s="46" t="s">
        <v>1335</v>
      </c>
    </row>
    <row r="23" spans="1:13" s="9" customFormat="1" ht="51" customHeight="1">
      <c r="A23" s="35" t="s">
        <v>847</v>
      </c>
      <c r="B23" s="119" t="s">
        <v>828</v>
      </c>
      <c r="C23" s="30" t="s">
        <v>214</v>
      </c>
      <c r="D23" s="34" t="s">
        <v>39</v>
      </c>
      <c r="E23" s="26" t="s">
        <v>1243</v>
      </c>
      <c r="F23" s="108">
        <v>100</v>
      </c>
      <c r="G23" s="108">
        <v>90</v>
      </c>
      <c r="H23" s="109">
        <v>90</v>
      </c>
      <c r="I23" s="109">
        <f t="shared" si="0"/>
        <v>280</v>
      </c>
      <c r="J23" s="38" t="s">
        <v>1209</v>
      </c>
      <c r="K23" s="31" t="s">
        <v>351</v>
      </c>
      <c r="L23" s="32" t="s">
        <v>598</v>
      </c>
      <c r="M23" s="168" t="s">
        <v>1336</v>
      </c>
    </row>
    <row r="24" spans="1:13" s="9" customFormat="1" ht="51" customHeight="1">
      <c r="A24" s="35" t="s">
        <v>848</v>
      </c>
      <c r="B24" s="97" t="s">
        <v>590</v>
      </c>
      <c r="C24" s="30" t="s">
        <v>216</v>
      </c>
      <c r="D24" s="34" t="s">
        <v>39</v>
      </c>
      <c r="E24" s="26" t="s">
        <v>1244</v>
      </c>
      <c r="F24" s="108">
        <v>45</v>
      </c>
      <c r="G24" s="108">
        <v>600</v>
      </c>
      <c r="H24" s="109"/>
      <c r="I24" s="109">
        <f t="shared" si="0"/>
        <v>645</v>
      </c>
      <c r="J24" s="38" t="s">
        <v>1209</v>
      </c>
      <c r="K24" s="31" t="s">
        <v>596</v>
      </c>
      <c r="L24" s="32" t="s">
        <v>598</v>
      </c>
      <c r="M24" s="46" t="s">
        <v>1337</v>
      </c>
    </row>
    <row r="25" spans="1:13" s="9" customFormat="1" ht="51" customHeight="1">
      <c r="A25" s="35" t="s">
        <v>849</v>
      </c>
      <c r="B25" s="97" t="s">
        <v>591</v>
      </c>
      <c r="C25" s="30" t="s">
        <v>219</v>
      </c>
      <c r="D25" s="34" t="s">
        <v>39</v>
      </c>
      <c r="E25" s="26" t="s">
        <v>592</v>
      </c>
      <c r="F25" s="108">
        <v>500</v>
      </c>
      <c r="G25" s="108"/>
      <c r="H25" s="109"/>
      <c r="I25" s="109">
        <f t="shared" si="0"/>
        <v>500</v>
      </c>
      <c r="J25" s="38" t="s">
        <v>1209</v>
      </c>
      <c r="K25" s="31" t="s">
        <v>597</v>
      </c>
      <c r="L25" s="32" t="s">
        <v>598</v>
      </c>
      <c r="M25" s="168" t="s">
        <v>1338</v>
      </c>
    </row>
    <row r="26" spans="1:13" s="9" customFormat="1" ht="51" customHeight="1">
      <c r="A26" s="35" t="s">
        <v>850</v>
      </c>
      <c r="B26" s="119" t="s">
        <v>593</v>
      </c>
      <c r="C26" s="30" t="s">
        <v>217</v>
      </c>
      <c r="D26" s="34" t="s">
        <v>39</v>
      </c>
      <c r="E26" s="26" t="s">
        <v>594</v>
      </c>
      <c r="F26" s="108">
        <v>100</v>
      </c>
      <c r="G26" s="108">
        <v>100</v>
      </c>
      <c r="H26" s="109">
        <v>100</v>
      </c>
      <c r="I26" s="109">
        <f t="shared" si="0"/>
        <v>300</v>
      </c>
      <c r="J26" s="38" t="s">
        <v>1209</v>
      </c>
      <c r="K26" s="31" t="s">
        <v>351</v>
      </c>
      <c r="L26" s="32" t="s">
        <v>598</v>
      </c>
      <c r="M26" s="46" t="s">
        <v>1339</v>
      </c>
    </row>
    <row r="27" spans="1:13" s="9" customFormat="1" ht="51" customHeight="1">
      <c r="A27" s="35" t="s">
        <v>851</v>
      </c>
      <c r="B27" s="97" t="s">
        <v>616</v>
      </c>
      <c r="C27" s="30" t="s">
        <v>219</v>
      </c>
      <c r="D27" s="34" t="s">
        <v>39</v>
      </c>
      <c r="E27" s="27" t="s">
        <v>620</v>
      </c>
      <c r="F27" s="110">
        <v>0</v>
      </c>
      <c r="G27" s="110">
        <v>0</v>
      </c>
      <c r="H27" s="111">
        <v>2400</v>
      </c>
      <c r="I27" s="109">
        <f t="shared" si="0"/>
        <v>2400</v>
      </c>
      <c r="J27" s="149" t="s">
        <v>1208</v>
      </c>
      <c r="K27" s="31" t="s">
        <v>563</v>
      </c>
      <c r="L27" s="46" t="s">
        <v>625</v>
      </c>
      <c r="M27" s="169" t="s">
        <v>1340</v>
      </c>
    </row>
    <row r="28" spans="1:13" s="9" customFormat="1" ht="51" customHeight="1">
      <c r="A28" s="35" t="s">
        <v>852</v>
      </c>
      <c r="B28" s="119" t="s">
        <v>617</v>
      </c>
      <c r="C28" s="30" t="s">
        <v>213</v>
      </c>
      <c r="D28" s="34" t="s">
        <v>39</v>
      </c>
      <c r="E28" s="27" t="s">
        <v>621</v>
      </c>
      <c r="F28" s="110">
        <v>190</v>
      </c>
      <c r="G28" s="110">
        <v>200</v>
      </c>
      <c r="H28" s="111">
        <v>210</v>
      </c>
      <c r="I28" s="109">
        <f t="shared" si="0"/>
        <v>600</v>
      </c>
      <c r="J28" s="149" t="s">
        <v>1208</v>
      </c>
      <c r="K28" s="31" t="s">
        <v>351</v>
      </c>
      <c r="L28" s="46" t="s">
        <v>625</v>
      </c>
      <c r="M28" s="27" t="s">
        <v>1341</v>
      </c>
    </row>
    <row r="29" spans="1:13" s="9" customFormat="1" ht="51" customHeight="1">
      <c r="A29" s="35" t="s">
        <v>853</v>
      </c>
      <c r="B29" s="97" t="s">
        <v>618</v>
      </c>
      <c r="C29" s="30" t="s">
        <v>214</v>
      </c>
      <c r="D29" s="34" t="s">
        <v>39</v>
      </c>
      <c r="E29" s="26" t="s">
        <v>622</v>
      </c>
      <c r="F29" s="109">
        <v>24</v>
      </c>
      <c r="G29" s="109">
        <v>50</v>
      </c>
      <c r="H29" s="109">
        <v>124</v>
      </c>
      <c r="I29" s="109">
        <f t="shared" si="0"/>
        <v>198</v>
      </c>
      <c r="J29" s="149" t="s">
        <v>1208</v>
      </c>
      <c r="K29" s="31" t="s">
        <v>351</v>
      </c>
      <c r="L29" s="46" t="s">
        <v>625</v>
      </c>
      <c r="M29" s="27" t="s">
        <v>1342</v>
      </c>
    </row>
    <row r="30" spans="1:13" s="9" customFormat="1" ht="51" customHeight="1">
      <c r="A30" s="35" t="s">
        <v>854</v>
      </c>
      <c r="B30" s="97" t="s">
        <v>619</v>
      </c>
      <c r="C30" s="30" t="s">
        <v>217</v>
      </c>
      <c r="D30" s="34" t="s">
        <v>39</v>
      </c>
      <c r="E30" s="26" t="s">
        <v>623</v>
      </c>
      <c r="F30" s="108">
        <v>0</v>
      </c>
      <c r="G30" s="108">
        <v>0</v>
      </c>
      <c r="H30" s="108">
        <v>0</v>
      </c>
      <c r="I30" s="109">
        <f t="shared" si="0"/>
        <v>0</v>
      </c>
      <c r="J30" s="149" t="s">
        <v>1208</v>
      </c>
      <c r="K30" s="31" t="s">
        <v>351</v>
      </c>
      <c r="L30" s="46" t="s">
        <v>625</v>
      </c>
      <c r="M30" s="168" t="s">
        <v>1343</v>
      </c>
    </row>
    <row r="31" spans="1:13" s="9" customFormat="1" ht="138.75" customHeight="1">
      <c r="A31" s="35" t="s">
        <v>855</v>
      </c>
      <c r="B31" s="119" t="s">
        <v>653</v>
      </c>
      <c r="C31" s="30" t="s">
        <v>213</v>
      </c>
      <c r="D31" s="34" t="s">
        <v>38</v>
      </c>
      <c r="E31" s="26" t="s">
        <v>653</v>
      </c>
      <c r="F31" s="108">
        <v>17036</v>
      </c>
      <c r="G31" s="108">
        <v>17000</v>
      </c>
      <c r="H31" s="108">
        <v>17000</v>
      </c>
      <c r="I31" s="109">
        <f t="shared" si="0"/>
        <v>51036</v>
      </c>
      <c r="J31" s="79" t="s">
        <v>654</v>
      </c>
      <c r="K31" s="31" t="s">
        <v>351</v>
      </c>
      <c r="L31" s="32" t="s">
        <v>655</v>
      </c>
      <c r="M31" s="79" t="s">
        <v>1344</v>
      </c>
    </row>
    <row r="32" spans="1:13" s="9" customFormat="1" ht="119.25" customHeight="1">
      <c r="A32" s="35" t="s">
        <v>856</v>
      </c>
      <c r="B32" s="119" t="s">
        <v>656</v>
      </c>
      <c r="C32" s="30" t="s">
        <v>213</v>
      </c>
      <c r="D32" s="34" t="s">
        <v>38</v>
      </c>
      <c r="E32" s="26" t="s">
        <v>656</v>
      </c>
      <c r="F32" s="108">
        <v>0</v>
      </c>
      <c r="G32" s="108">
        <v>0</v>
      </c>
      <c r="H32" s="108">
        <v>0</v>
      </c>
      <c r="I32" s="109">
        <f t="shared" si="0"/>
        <v>0</v>
      </c>
      <c r="J32" s="79" t="s">
        <v>657</v>
      </c>
      <c r="K32" s="31" t="s">
        <v>351</v>
      </c>
      <c r="L32" s="32" t="s">
        <v>658</v>
      </c>
      <c r="M32" s="170" t="s">
        <v>1345</v>
      </c>
    </row>
    <row r="33" spans="1:13" s="9" customFormat="1" ht="102.75" customHeight="1">
      <c r="A33" s="35" t="s">
        <v>857</v>
      </c>
      <c r="B33" s="119" t="s">
        <v>742</v>
      </c>
      <c r="C33" s="30" t="s">
        <v>209</v>
      </c>
      <c r="D33" s="34" t="s">
        <v>39</v>
      </c>
      <c r="E33" s="26" t="s">
        <v>1268</v>
      </c>
      <c r="F33" s="108">
        <v>0</v>
      </c>
      <c r="G33" s="108">
        <v>0</v>
      </c>
      <c r="H33" s="108">
        <v>0</v>
      </c>
      <c r="I33" s="109">
        <f t="shared" si="0"/>
        <v>0</v>
      </c>
      <c r="J33" s="79" t="s">
        <v>1192</v>
      </c>
      <c r="K33" s="31" t="s">
        <v>351</v>
      </c>
      <c r="L33" s="32" t="s">
        <v>655</v>
      </c>
      <c r="M33" s="171" t="s">
        <v>1346</v>
      </c>
    </row>
    <row r="34" spans="1:13" s="9" customFormat="1" ht="51" customHeight="1">
      <c r="A34" s="35" t="s">
        <v>858</v>
      </c>
      <c r="B34" s="119" t="s">
        <v>743</v>
      </c>
      <c r="C34" s="30" t="s">
        <v>220</v>
      </c>
      <c r="D34" s="34" t="s">
        <v>39</v>
      </c>
      <c r="E34" s="26" t="s">
        <v>745</v>
      </c>
      <c r="F34" s="108">
        <v>3000</v>
      </c>
      <c r="G34" s="108">
        <v>3000</v>
      </c>
      <c r="H34" s="108">
        <v>3000</v>
      </c>
      <c r="I34" s="109">
        <f t="shared" si="0"/>
        <v>9000</v>
      </c>
      <c r="J34" s="79" t="s">
        <v>1191</v>
      </c>
      <c r="K34" s="31" t="s">
        <v>351</v>
      </c>
      <c r="L34" s="32" t="s">
        <v>747</v>
      </c>
      <c r="M34" s="46" t="s">
        <v>1347</v>
      </c>
    </row>
    <row r="35" spans="1:13" s="9" customFormat="1" ht="51" customHeight="1">
      <c r="A35" s="35" t="s">
        <v>859</v>
      </c>
      <c r="B35" s="119" t="s">
        <v>1267</v>
      </c>
      <c r="C35" s="30" t="s">
        <v>220</v>
      </c>
      <c r="D35" s="34" t="s">
        <v>39</v>
      </c>
      <c r="E35" s="26" t="s">
        <v>746</v>
      </c>
      <c r="F35" s="108">
        <v>3000</v>
      </c>
      <c r="G35" s="108">
        <v>3000</v>
      </c>
      <c r="H35" s="108">
        <v>3000</v>
      </c>
      <c r="I35" s="109">
        <f t="shared" si="0"/>
        <v>9000</v>
      </c>
      <c r="J35" s="79" t="s">
        <v>1192</v>
      </c>
      <c r="K35" s="31" t="s">
        <v>351</v>
      </c>
      <c r="L35" s="32" t="s">
        <v>655</v>
      </c>
      <c r="M35" s="46" t="s">
        <v>1348</v>
      </c>
    </row>
    <row r="36" spans="1:13" s="9" customFormat="1" ht="51" customHeight="1">
      <c r="A36" s="35" t="s">
        <v>860</v>
      </c>
      <c r="B36" s="119" t="s">
        <v>744</v>
      </c>
      <c r="C36" s="30" t="s">
        <v>220</v>
      </c>
      <c r="D36" s="34" t="s">
        <v>39</v>
      </c>
      <c r="E36" s="26" t="s">
        <v>1245</v>
      </c>
      <c r="F36" s="108">
        <v>0</v>
      </c>
      <c r="G36" s="108">
        <v>0</v>
      </c>
      <c r="H36" s="108">
        <v>0</v>
      </c>
      <c r="I36" s="109">
        <f t="shared" si="0"/>
        <v>0</v>
      </c>
      <c r="J36" s="79" t="s">
        <v>1198</v>
      </c>
      <c r="K36" s="31" t="s">
        <v>351</v>
      </c>
      <c r="L36" s="32" t="s">
        <v>748</v>
      </c>
      <c r="M36" s="46" t="s">
        <v>1349</v>
      </c>
    </row>
    <row r="37" spans="1:13" s="9" customFormat="1" ht="108" customHeight="1">
      <c r="A37" s="35" t="s">
        <v>861</v>
      </c>
      <c r="B37" s="119" t="s">
        <v>749</v>
      </c>
      <c r="C37" s="30" t="s">
        <v>221</v>
      </c>
      <c r="D37" s="34" t="s">
        <v>39</v>
      </c>
      <c r="E37" s="26" t="s">
        <v>750</v>
      </c>
      <c r="F37" s="108">
        <v>19340</v>
      </c>
      <c r="G37" s="108">
        <v>19340</v>
      </c>
      <c r="H37" s="108">
        <v>19340</v>
      </c>
      <c r="I37" s="109">
        <f t="shared" si="0"/>
        <v>58020</v>
      </c>
      <c r="J37" s="79" t="s">
        <v>1192</v>
      </c>
      <c r="K37" s="31" t="s">
        <v>351</v>
      </c>
      <c r="L37" s="32" t="s">
        <v>751</v>
      </c>
      <c r="M37" s="172" t="s">
        <v>1350</v>
      </c>
    </row>
    <row r="38" spans="1:13" s="9" customFormat="1" ht="111.75" customHeight="1">
      <c r="A38" s="35" t="s">
        <v>862</v>
      </c>
      <c r="B38" s="119" t="s">
        <v>752</v>
      </c>
      <c r="C38" s="30" t="s">
        <v>222</v>
      </c>
      <c r="D38" s="34" t="s">
        <v>39</v>
      </c>
      <c r="E38" s="26" t="s">
        <v>753</v>
      </c>
      <c r="F38" s="108">
        <v>3000</v>
      </c>
      <c r="G38" s="108">
        <v>3000</v>
      </c>
      <c r="H38" s="108">
        <v>3000</v>
      </c>
      <c r="I38" s="109">
        <f t="shared" si="0"/>
        <v>9000</v>
      </c>
      <c r="J38" s="79" t="s">
        <v>1192</v>
      </c>
      <c r="K38" s="31" t="s">
        <v>351</v>
      </c>
      <c r="L38" s="32" t="s">
        <v>655</v>
      </c>
      <c r="M38" s="171" t="s">
        <v>1351</v>
      </c>
    </row>
    <row r="39" spans="1:13" s="9" customFormat="1" ht="74.25" customHeight="1">
      <c r="A39" s="35" t="s">
        <v>1026</v>
      </c>
      <c r="B39" s="119" t="s">
        <v>1025</v>
      </c>
      <c r="C39" s="30" t="s">
        <v>215</v>
      </c>
      <c r="D39" s="34" t="s">
        <v>39</v>
      </c>
      <c r="E39" s="26" t="s">
        <v>1027</v>
      </c>
      <c r="F39" s="108">
        <v>0</v>
      </c>
      <c r="G39" s="108">
        <v>0</v>
      </c>
      <c r="H39" s="108">
        <v>0</v>
      </c>
      <c r="I39" s="108">
        <f t="shared" si="0"/>
        <v>0</v>
      </c>
      <c r="J39" s="79" t="s">
        <v>1192</v>
      </c>
      <c r="K39" s="31" t="s">
        <v>351</v>
      </c>
      <c r="L39" s="32" t="s">
        <v>655</v>
      </c>
      <c r="M39" s="46" t="s">
        <v>1352</v>
      </c>
    </row>
    <row r="40" spans="1:13" s="9" customFormat="1" ht="51" customHeight="1">
      <c r="A40" s="35" t="s">
        <v>1071</v>
      </c>
      <c r="B40" s="119" t="s">
        <v>1043</v>
      </c>
      <c r="C40" s="30" t="s">
        <v>219</v>
      </c>
      <c r="D40" s="34" t="s">
        <v>39</v>
      </c>
      <c r="E40" s="134" t="s">
        <v>1044</v>
      </c>
      <c r="F40" s="135"/>
      <c r="G40" s="135">
        <v>1500</v>
      </c>
      <c r="H40" s="136">
        <v>3500</v>
      </c>
      <c r="I40" s="137">
        <v>5000</v>
      </c>
      <c r="J40" s="138" t="s">
        <v>1203</v>
      </c>
      <c r="K40" s="139" t="s">
        <v>1045</v>
      </c>
      <c r="L40" s="32" t="s">
        <v>1046</v>
      </c>
      <c r="M40" s="104" t="s">
        <v>1353</v>
      </c>
    </row>
    <row r="41" spans="1:13" s="9" customFormat="1" ht="51" customHeight="1">
      <c r="A41" s="35" t="s">
        <v>1079</v>
      </c>
      <c r="B41" s="119" t="s">
        <v>1072</v>
      </c>
      <c r="C41" s="30" t="s">
        <v>219</v>
      </c>
      <c r="D41" s="34" t="s">
        <v>113</v>
      </c>
      <c r="E41" s="27" t="s">
        <v>1073</v>
      </c>
      <c r="F41" s="24">
        <v>700</v>
      </c>
      <c r="G41" s="24"/>
      <c r="H41" s="22"/>
      <c r="I41" s="11">
        <f aca="true" t="shared" si="1" ref="I41:I50">H41+G41+F41</f>
        <v>700</v>
      </c>
      <c r="J41" s="38" t="s">
        <v>1204</v>
      </c>
      <c r="K41" s="37">
        <v>2018</v>
      </c>
      <c r="L41" s="32" t="s">
        <v>1074</v>
      </c>
      <c r="M41" s="104" t="s">
        <v>1354</v>
      </c>
    </row>
    <row r="42" spans="1:13" s="9" customFormat="1" ht="70.5" customHeight="1">
      <c r="A42" s="35" t="s">
        <v>1080</v>
      </c>
      <c r="B42" s="119" t="s">
        <v>1043</v>
      </c>
      <c r="C42" s="30" t="s">
        <v>219</v>
      </c>
      <c r="D42" s="34" t="s">
        <v>39</v>
      </c>
      <c r="E42" s="27" t="s">
        <v>1081</v>
      </c>
      <c r="F42" s="24"/>
      <c r="G42" s="24">
        <v>2000</v>
      </c>
      <c r="H42" s="22"/>
      <c r="I42" s="11">
        <f t="shared" si="1"/>
        <v>2000</v>
      </c>
      <c r="J42" s="38" t="s">
        <v>1210</v>
      </c>
      <c r="K42" s="37">
        <v>2019</v>
      </c>
      <c r="L42" s="32" t="s">
        <v>684</v>
      </c>
      <c r="M42" s="104" t="s">
        <v>1355</v>
      </c>
    </row>
    <row r="43" spans="1:13" s="9" customFormat="1" ht="51" customHeight="1">
      <c r="A43" s="35" t="s">
        <v>1127</v>
      </c>
      <c r="B43" s="119" t="s">
        <v>1043</v>
      </c>
      <c r="C43" s="30" t="s">
        <v>219</v>
      </c>
      <c r="D43" s="34" t="s">
        <v>39</v>
      </c>
      <c r="E43" s="141" t="s">
        <v>1082</v>
      </c>
      <c r="F43" s="24">
        <v>200</v>
      </c>
      <c r="G43" s="24">
        <v>1000</v>
      </c>
      <c r="H43" s="22">
        <v>1000</v>
      </c>
      <c r="I43" s="11">
        <f t="shared" si="1"/>
        <v>2200</v>
      </c>
      <c r="J43" s="38" t="s">
        <v>1206</v>
      </c>
      <c r="K43" s="37">
        <v>2020</v>
      </c>
      <c r="L43" s="34" t="s">
        <v>1083</v>
      </c>
      <c r="M43" s="155" t="s">
        <v>1356</v>
      </c>
    </row>
    <row r="44" spans="1:13" s="9" customFormat="1" ht="95.25" customHeight="1">
      <c r="A44" s="35" t="s">
        <v>1128</v>
      </c>
      <c r="B44" s="97" t="s">
        <v>1113</v>
      </c>
      <c r="C44" s="30" t="s">
        <v>213</v>
      </c>
      <c r="D44" s="34" t="s">
        <v>39</v>
      </c>
      <c r="E44" s="27" t="s">
        <v>1119</v>
      </c>
      <c r="F44" s="24">
        <v>1500</v>
      </c>
      <c r="G44" s="24">
        <v>1500</v>
      </c>
      <c r="H44" s="22">
        <v>1500</v>
      </c>
      <c r="I44" s="11">
        <f t="shared" si="1"/>
        <v>4500</v>
      </c>
      <c r="J44" s="38" t="s">
        <v>1199</v>
      </c>
      <c r="K44" s="37" t="s">
        <v>351</v>
      </c>
      <c r="L44" s="142" t="s">
        <v>1120</v>
      </c>
      <c r="M44" s="104" t="s">
        <v>1357</v>
      </c>
    </row>
    <row r="45" spans="1:13" s="9" customFormat="1" ht="51" customHeight="1">
      <c r="A45" s="35" t="s">
        <v>1129</v>
      </c>
      <c r="B45" s="97" t="s">
        <v>1114</v>
      </c>
      <c r="C45" s="30" t="s">
        <v>217</v>
      </c>
      <c r="D45" s="34" t="s">
        <v>39</v>
      </c>
      <c r="E45" s="27" t="s">
        <v>1121</v>
      </c>
      <c r="F45" s="24">
        <v>5500</v>
      </c>
      <c r="G45" s="24">
        <v>7000</v>
      </c>
      <c r="H45" s="22">
        <v>9500</v>
      </c>
      <c r="I45" s="11">
        <f t="shared" si="1"/>
        <v>22000</v>
      </c>
      <c r="J45" s="38" t="s">
        <v>1199</v>
      </c>
      <c r="K45" s="37" t="s">
        <v>351</v>
      </c>
      <c r="L45" s="142" t="s">
        <v>1120</v>
      </c>
      <c r="M45" s="104" t="s">
        <v>1358</v>
      </c>
    </row>
    <row r="46" spans="1:13" s="9" customFormat="1" ht="51" customHeight="1">
      <c r="A46" s="35" t="s">
        <v>1130</v>
      </c>
      <c r="B46" s="97" t="s">
        <v>1115</v>
      </c>
      <c r="C46" s="30" t="s">
        <v>214</v>
      </c>
      <c r="D46" s="34" t="s">
        <v>39</v>
      </c>
      <c r="E46" s="27" t="s">
        <v>1122</v>
      </c>
      <c r="F46" s="24">
        <v>500</v>
      </c>
      <c r="G46" s="24">
        <v>500</v>
      </c>
      <c r="H46" s="22">
        <v>700</v>
      </c>
      <c r="I46" s="11">
        <f t="shared" si="1"/>
        <v>1700</v>
      </c>
      <c r="J46" s="38" t="s">
        <v>1199</v>
      </c>
      <c r="K46" s="37" t="s">
        <v>351</v>
      </c>
      <c r="L46" s="142" t="s">
        <v>1120</v>
      </c>
      <c r="M46" s="104" t="s">
        <v>1359</v>
      </c>
    </row>
    <row r="47" spans="1:13" s="9" customFormat="1" ht="51" customHeight="1">
      <c r="A47" s="35" t="s">
        <v>1131</v>
      </c>
      <c r="B47" s="97" t="s">
        <v>1116</v>
      </c>
      <c r="C47" s="30" t="s">
        <v>218</v>
      </c>
      <c r="D47" s="34" t="s">
        <v>39</v>
      </c>
      <c r="E47" s="27" t="s">
        <v>1123</v>
      </c>
      <c r="F47" s="24">
        <v>1000</v>
      </c>
      <c r="G47" s="24">
        <v>1000</v>
      </c>
      <c r="H47" s="140">
        <v>1000</v>
      </c>
      <c r="I47" s="11">
        <f t="shared" si="1"/>
        <v>3000</v>
      </c>
      <c r="J47" s="38" t="s">
        <v>1199</v>
      </c>
      <c r="K47" s="37" t="s">
        <v>351</v>
      </c>
      <c r="L47" s="142" t="s">
        <v>1120</v>
      </c>
      <c r="M47" s="104" t="s">
        <v>1360</v>
      </c>
    </row>
    <row r="48" spans="1:13" s="9" customFormat="1" ht="51" customHeight="1">
      <c r="A48" s="35" t="s">
        <v>1132</v>
      </c>
      <c r="B48" s="97" t="s">
        <v>1117</v>
      </c>
      <c r="C48" s="30" t="s">
        <v>219</v>
      </c>
      <c r="D48" s="34" t="s">
        <v>39</v>
      </c>
      <c r="E48" s="27" t="s">
        <v>1124</v>
      </c>
      <c r="F48" s="24"/>
      <c r="G48" s="24">
        <v>6000</v>
      </c>
      <c r="H48" s="140"/>
      <c r="I48" s="11">
        <f t="shared" si="1"/>
        <v>6000</v>
      </c>
      <c r="J48" s="38" t="s">
        <v>1199</v>
      </c>
      <c r="K48" s="37">
        <v>2019</v>
      </c>
      <c r="L48" s="142" t="s">
        <v>1120</v>
      </c>
      <c r="M48" s="104" t="s">
        <v>1361</v>
      </c>
    </row>
    <row r="49" spans="1:13" s="9" customFormat="1" ht="51" customHeight="1">
      <c r="A49" s="35" t="s">
        <v>1133</v>
      </c>
      <c r="B49" s="97" t="s">
        <v>1117</v>
      </c>
      <c r="C49" s="30" t="s">
        <v>219</v>
      </c>
      <c r="D49" s="34" t="s">
        <v>39</v>
      </c>
      <c r="E49" s="26" t="s">
        <v>1125</v>
      </c>
      <c r="F49" s="11"/>
      <c r="G49" s="11">
        <v>550</v>
      </c>
      <c r="H49" s="11">
        <v>2200</v>
      </c>
      <c r="I49" s="11">
        <f t="shared" si="1"/>
        <v>2750</v>
      </c>
      <c r="J49" s="38" t="s">
        <v>1199</v>
      </c>
      <c r="K49" s="31" t="s">
        <v>458</v>
      </c>
      <c r="L49" s="142" t="s">
        <v>1120</v>
      </c>
      <c r="M49" s="104" t="s">
        <v>1362</v>
      </c>
    </row>
    <row r="50" spans="1:13" s="9" customFormat="1" ht="51" customHeight="1">
      <c r="A50" s="35" t="s">
        <v>1134</v>
      </c>
      <c r="B50" s="97" t="s">
        <v>1118</v>
      </c>
      <c r="C50" s="30" t="s">
        <v>220</v>
      </c>
      <c r="D50" s="34" t="s">
        <v>39</v>
      </c>
      <c r="E50" s="26" t="s">
        <v>1126</v>
      </c>
      <c r="F50" s="13"/>
      <c r="G50" s="13">
        <v>1200</v>
      </c>
      <c r="H50" s="13"/>
      <c r="I50" s="11">
        <f t="shared" si="1"/>
        <v>1200</v>
      </c>
      <c r="J50" s="38" t="s">
        <v>1199</v>
      </c>
      <c r="K50" s="31" t="s">
        <v>562</v>
      </c>
      <c r="L50" s="142" t="s">
        <v>1120</v>
      </c>
      <c r="M50" s="104" t="s">
        <v>1363</v>
      </c>
    </row>
    <row r="51" spans="1:13" s="9" customFormat="1" ht="51" customHeight="1">
      <c r="A51" s="49"/>
      <c r="B51" s="119"/>
      <c r="C51" s="30"/>
      <c r="D51" s="34"/>
      <c r="E51" s="141"/>
      <c r="F51" s="24"/>
      <c r="G51" s="24"/>
      <c r="H51" s="140"/>
      <c r="I51" s="13"/>
      <c r="J51" s="79"/>
      <c r="K51" s="47"/>
      <c r="L51" s="46"/>
      <c r="M51" s="104"/>
    </row>
    <row r="52" spans="1:40" s="4" customFormat="1" ht="31.5" customHeight="1">
      <c r="A52" s="68"/>
      <c r="B52" s="120" t="s">
        <v>19</v>
      </c>
      <c r="C52" s="70"/>
      <c r="D52" s="70"/>
      <c r="E52" s="71"/>
      <c r="F52" s="107">
        <f>SUM(F53:F58)</f>
        <v>2130</v>
      </c>
      <c r="G52" s="107">
        <f>SUM(G53:G58)</f>
        <v>4330</v>
      </c>
      <c r="H52" s="107">
        <f>SUM(H53:H58)</f>
        <v>6500</v>
      </c>
      <c r="I52" s="107">
        <f>SUM(I53:I58)</f>
        <v>12960</v>
      </c>
      <c r="J52" s="72"/>
      <c r="K52" s="73"/>
      <c r="L52" s="74"/>
      <c r="M52" s="74"/>
      <c r="N52" s="2"/>
      <c r="T52" s="2"/>
      <c r="U52" s="2"/>
      <c r="V52" s="2"/>
      <c r="W52" s="2"/>
      <c r="X52" s="2"/>
      <c r="Y52" s="2"/>
      <c r="Z52" s="2"/>
      <c r="AA52" s="2"/>
      <c r="AB52" s="2"/>
      <c r="AC52" s="2"/>
      <c r="AD52" s="2"/>
      <c r="AE52" s="2"/>
      <c r="AF52" s="2"/>
      <c r="AG52" s="2"/>
      <c r="AH52" s="2"/>
      <c r="AI52" s="2"/>
      <c r="AJ52" s="2"/>
      <c r="AK52" s="2"/>
      <c r="AL52" s="2"/>
      <c r="AM52" s="2"/>
      <c r="AN52" s="2"/>
    </row>
    <row r="53" spans="1:81" ht="73.5" customHeight="1">
      <c r="A53" s="35" t="s">
        <v>74</v>
      </c>
      <c r="B53" s="97" t="s">
        <v>520</v>
      </c>
      <c r="C53" s="30" t="s">
        <v>229</v>
      </c>
      <c r="D53" s="30" t="s">
        <v>39</v>
      </c>
      <c r="E53" s="26" t="s">
        <v>829</v>
      </c>
      <c r="F53" s="108">
        <v>280</v>
      </c>
      <c r="G53" s="108">
        <v>1780</v>
      </c>
      <c r="H53" s="109">
        <v>300</v>
      </c>
      <c r="I53" s="109">
        <f>H53+G53+F53</f>
        <v>2360</v>
      </c>
      <c r="J53" s="38" t="s">
        <v>1194</v>
      </c>
      <c r="K53" s="31" t="s">
        <v>514</v>
      </c>
      <c r="L53" s="34" t="s">
        <v>515</v>
      </c>
      <c r="M53" s="46" t="s">
        <v>1364</v>
      </c>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row>
    <row r="54" spans="1:81" ht="66.75" customHeight="1">
      <c r="A54" s="35" t="s">
        <v>75</v>
      </c>
      <c r="B54" s="97" t="s">
        <v>519</v>
      </c>
      <c r="C54" s="30" t="s">
        <v>230</v>
      </c>
      <c r="D54" s="34" t="s">
        <v>39</v>
      </c>
      <c r="E54" s="27" t="s">
        <v>516</v>
      </c>
      <c r="F54" s="110">
        <v>1400</v>
      </c>
      <c r="G54" s="110">
        <v>1400</v>
      </c>
      <c r="H54" s="111">
        <v>1500</v>
      </c>
      <c r="I54" s="109">
        <f>H54+G54+F54</f>
        <v>4300</v>
      </c>
      <c r="J54" s="38" t="s">
        <v>1194</v>
      </c>
      <c r="K54" s="31" t="s">
        <v>514</v>
      </c>
      <c r="L54" s="34" t="s">
        <v>515</v>
      </c>
      <c r="M54" s="46" t="s">
        <v>1365</v>
      </c>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row>
    <row r="55" spans="1:81" ht="50.25" customHeight="1">
      <c r="A55" s="35" t="s">
        <v>76</v>
      </c>
      <c r="B55" s="97" t="s">
        <v>518</v>
      </c>
      <c r="C55" s="30" t="s">
        <v>231</v>
      </c>
      <c r="D55" s="30" t="s">
        <v>113</v>
      </c>
      <c r="E55" s="26" t="s">
        <v>517</v>
      </c>
      <c r="F55" s="109">
        <v>0</v>
      </c>
      <c r="G55" s="109">
        <v>0</v>
      </c>
      <c r="H55" s="109">
        <v>3500</v>
      </c>
      <c r="I55" s="109">
        <f>H55+G55+F55</f>
        <v>3500</v>
      </c>
      <c r="J55" s="38" t="s">
        <v>1194</v>
      </c>
      <c r="K55" s="31" t="s">
        <v>329</v>
      </c>
      <c r="L55" s="32" t="s">
        <v>515</v>
      </c>
      <c r="M55" s="46" t="s">
        <v>1366</v>
      </c>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row>
    <row r="56" spans="1:40" s="8" customFormat="1" ht="69.75" customHeight="1">
      <c r="A56" s="35" t="s">
        <v>863</v>
      </c>
      <c r="B56" s="119" t="s">
        <v>570</v>
      </c>
      <c r="C56" s="34" t="s">
        <v>223</v>
      </c>
      <c r="D56" s="34" t="s">
        <v>113</v>
      </c>
      <c r="E56" s="27" t="s">
        <v>571</v>
      </c>
      <c r="F56" s="110">
        <v>300</v>
      </c>
      <c r="G56" s="110">
        <v>600</v>
      </c>
      <c r="H56" s="111">
        <v>1200</v>
      </c>
      <c r="I56" s="109">
        <f>H56+G56+F56</f>
        <v>2100</v>
      </c>
      <c r="J56" s="38" t="s">
        <v>1205</v>
      </c>
      <c r="K56" s="37" t="s">
        <v>351</v>
      </c>
      <c r="L56" s="34" t="s">
        <v>569</v>
      </c>
      <c r="M56" s="46" t="s">
        <v>1367</v>
      </c>
      <c r="N56" s="7"/>
      <c r="T56" s="7"/>
      <c r="U56" s="7"/>
      <c r="V56" s="7"/>
      <c r="W56" s="7"/>
      <c r="X56" s="7"/>
      <c r="Y56" s="7"/>
      <c r="Z56" s="7"/>
      <c r="AA56" s="7"/>
      <c r="AB56" s="7"/>
      <c r="AC56" s="7"/>
      <c r="AD56" s="7"/>
      <c r="AE56" s="7"/>
      <c r="AF56" s="7"/>
      <c r="AG56" s="7"/>
      <c r="AH56" s="7"/>
      <c r="AI56" s="7"/>
      <c r="AJ56" s="7"/>
      <c r="AK56" s="7"/>
      <c r="AL56" s="7"/>
      <c r="AM56" s="7"/>
      <c r="AN56" s="7"/>
    </row>
    <row r="57" spans="1:40" s="8" customFormat="1" ht="69.75" customHeight="1">
      <c r="A57" s="35" t="s">
        <v>864</v>
      </c>
      <c r="B57" s="97" t="s">
        <v>624</v>
      </c>
      <c r="C57" s="34" t="s">
        <v>229</v>
      </c>
      <c r="D57" s="34" t="s">
        <v>39</v>
      </c>
      <c r="E57" s="27" t="s">
        <v>830</v>
      </c>
      <c r="F57" s="110">
        <v>150</v>
      </c>
      <c r="G57" s="110">
        <v>550</v>
      </c>
      <c r="H57" s="111">
        <v>0</v>
      </c>
      <c r="I57" s="109">
        <f>H57+G57+F57</f>
        <v>700</v>
      </c>
      <c r="J57" s="149" t="s">
        <v>1208</v>
      </c>
      <c r="K57" s="47" t="s">
        <v>596</v>
      </c>
      <c r="L57" s="46" t="s">
        <v>625</v>
      </c>
      <c r="M57" s="27" t="s">
        <v>1368</v>
      </c>
      <c r="N57" s="7"/>
      <c r="T57" s="7"/>
      <c r="U57" s="7"/>
      <c r="V57" s="7"/>
      <c r="W57" s="7"/>
      <c r="X57" s="7"/>
      <c r="Y57" s="7"/>
      <c r="Z57" s="7"/>
      <c r="AA57" s="7"/>
      <c r="AB57" s="7"/>
      <c r="AC57" s="7"/>
      <c r="AD57" s="7"/>
      <c r="AE57" s="7"/>
      <c r="AF57" s="7"/>
      <c r="AG57" s="7"/>
      <c r="AH57" s="7"/>
      <c r="AI57" s="7"/>
      <c r="AJ57" s="7"/>
      <c r="AK57" s="7"/>
      <c r="AL57" s="7"/>
      <c r="AM57" s="7"/>
      <c r="AN57" s="7"/>
    </row>
    <row r="58" spans="1:40" s="8" customFormat="1" ht="69.75" customHeight="1">
      <c r="A58" s="49"/>
      <c r="B58" s="119"/>
      <c r="C58" s="34"/>
      <c r="D58" s="34"/>
      <c r="E58" s="27"/>
      <c r="F58" s="110"/>
      <c r="G58" s="110"/>
      <c r="H58" s="111"/>
      <c r="I58" s="109"/>
      <c r="J58" s="79"/>
      <c r="K58" s="47"/>
      <c r="L58" s="46"/>
      <c r="M58" s="46"/>
      <c r="N58" s="7"/>
      <c r="T58" s="7"/>
      <c r="U58" s="7"/>
      <c r="V58" s="7"/>
      <c r="W58" s="7"/>
      <c r="X58" s="7"/>
      <c r="Y58" s="7"/>
      <c r="Z58" s="7"/>
      <c r="AA58" s="7"/>
      <c r="AB58" s="7"/>
      <c r="AC58" s="7"/>
      <c r="AD58" s="7"/>
      <c r="AE58" s="7"/>
      <c r="AF58" s="7"/>
      <c r="AG58" s="7"/>
      <c r="AH58" s="7"/>
      <c r="AI58" s="7"/>
      <c r="AJ58" s="7"/>
      <c r="AK58" s="7"/>
      <c r="AL58" s="7"/>
      <c r="AM58" s="7"/>
      <c r="AN58" s="7"/>
    </row>
    <row r="59" spans="1:40" s="4" customFormat="1" ht="31.5" customHeight="1">
      <c r="A59" s="68"/>
      <c r="B59" s="120" t="s">
        <v>20</v>
      </c>
      <c r="C59" s="70"/>
      <c r="D59" s="70"/>
      <c r="E59" s="71"/>
      <c r="F59" s="107">
        <f>SUM(F60:F104)</f>
        <v>442835</v>
      </c>
      <c r="G59" s="107">
        <f>SUM(G60:G104)</f>
        <v>436990</v>
      </c>
      <c r="H59" s="107">
        <f>SUM(H60:H104)</f>
        <v>355295</v>
      </c>
      <c r="I59" s="107">
        <f>SUM(I60:I104)</f>
        <v>1235120</v>
      </c>
      <c r="J59" s="72"/>
      <c r="K59" s="73"/>
      <c r="L59" s="74"/>
      <c r="M59" s="74"/>
      <c r="N59" s="2"/>
      <c r="T59" s="2"/>
      <c r="U59" s="2"/>
      <c r="V59" s="2"/>
      <c r="W59" s="2"/>
      <c r="X59" s="2"/>
      <c r="Y59" s="2"/>
      <c r="Z59" s="2"/>
      <c r="AA59" s="2"/>
      <c r="AB59" s="2"/>
      <c r="AC59" s="2"/>
      <c r="AD59" s="2"/>
      <c r="AE59" s="2"/>
      <c r="AF59" s="2"/>
      <c r="AG59" s="2"/>
      <c r="AH59" s="2"/>
      <c r="AI59" s="2"/>
      <c r="AJ59" s="2"/>
      <c r="AK59" s="2"/>
      <c r="AL59" s="2"/>
      <c r="AM59" s="2"/>
      <c r="AN59" s="2"/>
    </row>
    <row r="60" spans="1:81" ht="72.75" customHeight="1">
      <c r="A60" s="35" t="s">
        <v>77</v>
      </c>
      <c r="B60" s="123" t="s">
        <v>447</v>
      </c>
      <c r="C60" s="30" t="s">
        <v>234</v>
      </c>
      <c r="D60" s="30" t="s">
        <v>39</v>
      </c>
      <c r="E60" s="83" t="s">
        <v>451</v>
      </c>
      <c r="F60" s="84"/>
      <c r="G60" s="84">
        <v>30000</v>
      </c>
      <c r="H60" s="114"/>
      <c r="I60" s="109">
        <f>H60+G60+F60</f>
        <v>30000</v>
      </c>
      <c r="J60" s="38" t="s">
        <v>1195</v>
      </c>
      <c r="K60" s="37">
        <v>2019</v>
      </c>
      <c r="L60" s="34" t="s">
        <v>453</v>
      </c>
      <c r="M60" s="46" t="s">
        <v>1369</v>
      </c>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row>
    <row r="61" spans="1:40" s="8" customFormat="1" ht="69.75" customHeight="1">
      <c r="A61" s="35" t="s">
        <v>78</v>
      </c>
      <c r="B61" s="124" t="s">
        <v>448</v>
      </c>
      <c r="C61" s="34" t="s">
        <v>234</v>
      </c>
      <c r="D61" s="30" t="s">
        <v>113</v>
      </c>
      <c r="E61" s="27" t="s">
        <v>1246</v>
      </c>
      <c r="F61" s="110">
        <v>300</v>
      </c>
      <c r="G61" s="110">
        <v>1000</v>
      </c>
      <c r="H61" s="111">
        <v>300</v>
      </c>
      <c r="I61" s="109">
        <f>H61+G61+F61</f>
        <v>1600</v>
      </c>
      <c r="J61" s="38" t="s">
        <v>1195</v>
      </c>
      <c r="K61" s="37" t="s">
        <v>351</v>
      </c>
      <c r="L61" s="34" t="s">
        <v>453</v>
      </c>
      <c r="M61" s="46" t="s">
        <v>1370</v>
      </c>
      <c r="N61" s="7"/>
      <c r="T61" s="7"/>
      <c r="U61" s="7"/>
      <c r="V61" s="7"/>
      <c r="W61" s="7"/>
      <c r="X61" s="7"/>
      <c r="Y61" s="7"/>
      <c r="Z61" s="7"/>
      <c r="AA61" s="7"/>
      <c r="AB61" s="7"/>
      <c r="AC61" s="7"/>
      <c r="AD61" s="7"/>
      <c r="AE61" s="7"/>
      <c r="AF61" s="7"/>
      <c r="AG61" s="7"/>
      <c r="AH61" s="7"/>
      <c r="AI61" s="7"/>
      <c r="AJ61" s="7"/>
      <c r="AK61" s="7"/>
      <c r="AL61" s="7"/>
      <c r="AM61" s="7"/>
      <c r="AN61" s="7"/>
    </row>
    <row r="62" spans="1:40" s="8" customFormat="1" ht="69.75" customHeight="1">
      <c r="A62" s="35" t="s">
        <v>79</v>
      </c>
      <c r="B62" s="125" t="s">
        <v>449</v>
      </c>
      <c r="C62" s="34" t="s">
        <v>239</v>
      </c>
      <c r="D62" s="30" t="s">
        <v>39</v>
      </c>
      <c r="E62" s="26" t="s">
        <v>452</v>
      </c>
      <c r="F62" s="109">
        <v>200</v>
      </c>
      <c r="G62" s="109">
        <v>300</v>
      </c>
      <c r="H62" s="109">
        <v>300</v>
      </c>
      <c r="I62" s="109">
        <f>H62+G62+F62</f>
        <v>800</v>
      </c>
      <c r="J62" s="38" t="s">
        <v>1195</v>
      </c>
      <c r="K62" s="37" t="s">
        <v>351</v>
      </c>
      <c r="L62" s="34" t="s">
        <v>453</v>
      </c>
      <c r="M62" s="46" t="s">
        <v>1371</v>
      </c>
      <c r="N62" s="7"/>
      <c r="T62" s="7"/>
      <c r="U62" s="7"/>
      <c r="V62" s="7"/>
      <c r="W62" s="7"/>
      <c r="X62" s="7"/>
      <c r="Y62" s="7"/>
      <c r="Z62" s="7"/>
      <c r="AA62" s="7"/>
      <c r="AB62" s="7"/>
      <c r="AC62" s="7"/>
      <c r="AD62" s="7"/>
      <c r="AE62" s="7"/>
      <c r="AF62" s="7"/>
      <c r="AG62" s="7"/>
      <c r="AH62" s="7"/>
      <c r="AI62" s="7"/>
      <c r="AJ62" s="7"/>
      <c r="AK62" s="7"/>
      <c r="AL62" s="7"/>
      <c r="AM62" s="7"/>
      <c r="AN62" s="7"/>
    </row>
    <row r="63" spans="1:40" s="8" customFormat="1" ht="90.75" customHeight="1">
      <c r="A63" s="35" t="s">
        <v>865</v>
      </c>
      <c r="B63" s="125" t="s">
        <v>450</v>
      </c>
      <c r="C63" s="34" t="s">
        <v>242</v>
      </c>
      <c r="D63" s="30" t="s">
        <v>39</v>
      </c>
      <c r="E63" s="26" t="s">
        <v>831</v>
      </c>
      <c r="F63" s="108">
        <v>3000</v>
      </c>
      <c r="G63" s="108">
        <v>5000</v>
      </c>
      <c r="H63" s="108">
        <v>7000</v>
      </c>
      <c r="I63" s="109">
        <f>H63+G63+F63</f>
        <v>15000</v>
      </c>
      <c r="J63" s="38" t="s">
        <v>1195</v>
      </c>
      <c r="K63" s="37" t="s">
        <v>351</v>
      </c>
      <c r="L63" s="34" t="s">
        <v>453</v>
      </c>
      <c r="M63" s="46" t="s">
        <v>1372</v>
      </c>
      <c r="N63" s="7"/>
      <c r="T63" s="7"/>
      <c r="U63" s="7"/>
      <c r="V63" s="7"/>
      <c r="W63" s="7"/>
      <c r="X63" s="7"/>
      <c r="Y63" s="7"/>
      <c r="Z63" s="7"/>
      <c r="AA63" s="7"/>
      <c r="AB63" s="7"/>
      <c r="AC63" s="7"/>
      <c r="AD63" s="7"/>
      <c r="AE63" s="7"/>
      <c r="AF63" s="7"/>
      <c r="AG63" s="7"/>
      <c r="AH63" s="7"/>
      <c r="AI63" s="7"/>
      <c r="AJ63" s="7"/>
      <c r="AK63" s="7"/>
      <c r="AL63" s="7"/>
      <c r="AM63" s="7"/>
      <c r="AN63" s="7"/>
    </row>
    <row r="64" spans="1:40" s="8" customFormat="1" ht="69.75" customHeight="1">
      <c r="A64" s="35" t="s">
        <v>866</v>
      </c>
      <c r="B64" s="119" t="s">
        <v>523</v>
      </c>
      <c r="C64" s="34" t="s">
        <v>238</v>
      </c>
      <c r="D64" s="34" t="s">
        <v>39</v>
      </c>
      <c r="E64" s="27" t="s">
        <v>521</v>
      </c>
      <c r="F64" s="110">
        <v>150</v>
      </c>
      <c r="G64" s="110">
        <v>200</v>
      </c>
      <c r="H64" s="111">
        <v>1400</v>
      </c>
      <c r="I64" s="109">
        <f aca="true" t="shared" si="2" ref="I64:I78">H64+G64+F64</f>
        <v>1750</v>
      </c>
      <c r="J64" s="38" t="s">
        <v>1194</v>
      </c>
      <c r="K64" s="31" t="s">
        <v>514</v>
      </c>
      <c r="L64" s="34" t="s">
        <v>515</v>
      </c>
      <c r="M64" s="46" t="s">
        <v>1373</v>
      </c>
      <c r="N64" s="7"/>
      <c r="T64" s="7"/>
      <c r="U64" s="7"/>
      <c r="V64" s="7"/>
      <c r="W64" s="7"/>
      <c r="X64" s="7"/>
      <c r="Y64" s="7"/>
      <c r="Z64" s="7"/>
      <c r="AA64" s="7"/>
      <c r="AB64" s="7"/>
      <c r="AC64" s="7"/>
      <c r="AD64" s="7"/>
      <c r="AE64" s="7"/>
      <c r="AF64" s="7"/>
      <c r="AG64" s="7"/>
      <c r="AH64" s="7"/>
      <c r="AI64" s="7"/>
      <c r="AJ64" s="7"/>
      <c r="AK64" s="7"/>
      <c r="AL64" s="7"/>
      <c r="AM64" s="7"/>
      <c r="AN64" s="7"/>
    </row>
    <row r="65" spans="1:40" s="8" customFormat="1" ht="69.75" customHeight="1">
      <c r="A65" s="35" t="s">
        <v>867</v>
      </c>
      <c r="B65" s="119" t="s">
        <v>524</v>
      </c>
      <c r="C65" s="34" t="s">
        <v>239</v>
      </c>
      <c r="D65" s="30" t="s">
        <v>39</v>
      </c>
      <c r="E65" s="26" t="s">
        <v>522</v>
      </c>
      <c r="F65" s="109">
        <v>200</v>
      </c>
      <c r="G65" s="109">
        <v>200</v>
      </c>
      <c r="H65" s="109">
        <v>200</v>
      </c>
      <c r="I65" s="109">
        <f t="shared" si="2"/>
        <v>600</v>
      </c>
      <c r="J65" s="38" t="s">
        <v>1194</v>
      </c>
      <c r="K65" s="31" t="s">
        <v>514</v>
      </c>
      <c r="L65" s="32" t="s">
        <v>515</v>
      </c>
      <c r="M65" s="46" t="s">
        <v>1374</v>
      </c>
      <c r="N65" s="7"/>
      <c r="T65" s="7"/>
      <c r="U65" s="7"/>
      <c r="V65" s="7"/>
      <c r="W65" s="7"/>
      <c r="X65" s="7"/>
      <c r="Y65" s="7"/>
      <c r="Z65" s="7"/>
      <c r="AA65" s="7"/>
      <c r="AB65" s="7"/>
      <c r="AC65" s="7"/>
      <c r="AD65" s="7"/>
      <c r="AE65" s="7"/>
      <c r="AF65" s="7"/>
      <c r="AG65" s="7"/>
      <c r="AH65" s="7"/>
      <c r="AI65" s="7"/>
      <c r="AJ65" s="7"/>
      <c r="AK65" s="7"/>
      <c r="AL65" s="7"/>
      <c r="AM65" s="7"/>
      <c r="AN65" s="7"/>
    </row>
    <row r="66" spans="1:40" s="8" customFormat="1" ht="69.75" customHeight="1">
      <c r="A66" s="35" t="s">
        <v>868</v>
      </c>
      <c r="B66" s="119" t="s">
        <v>572</v>
      </c>
      <c r="C66" s="34" t="s">
        <v>236</v>
      </c>
      <c r="D66" s="34" t="s">
        <v>39</v>
      </c>
      <c r="E66" s="27" t="s">
        <v>573</v>
      </c>
      <c r="F66" s="110">
        <v>100</v>
      </c>
      <c r="G66" s="110">
        <v>100</v>
      </c>
      <c r="H66" s="111">
        <v>100</v>
      </c>
      <c r="I66" s="109">
        <f t="shared" si="2"/>
        <v>300</v>
      </c>
      <c r="J66" s="38" t="s">
        <v>1205</v>
      </c>
      <c r="K66" s="31" t="s">
        <v>514</v>
      </c>
      <c r="L66" s="46" t="s">
        <v>569</v>
      </c>
      <c r="M66" s="46" t="s">
        <v>1375</v>
      </c>
      <c r="N66" s="7"/>
      <c r="T66" s="7"/>
      <c r="U66" s="7"/>
      <c r="V66" s="7"/>
      <c r="W66" s="7"/>
      <c r="X66" s="7"/>
      <c r="Y66" s="7"/>
      <c r="Z66" s="7"/>
      <c r="AA66" s="7"/>
      <c r="AB66" s="7"/>
      <c r="AC66" s="7"/>
      <c r="AD66" s="7"/>
      <c r="AE66" s="7"/>
      <c r="AF66" s="7"/>
      <c r="AG66" s="7"/>
      <c r="AH66" s="7"/>
      <c r="AI66" s="7"/>
      <c r="AJ66" s="7"/>
      <c r="AK66" s="7"/>
      <c r="AL66" s="7"/>
      <c r="AM66" s="7"/>
      <c r="AN66" s="7"/>
    </row>
    <row r="67" spans="1:40" s="8" customFormat="1" ht="69.75" customHeight="1">
      <c r="A67" s="35" t="s">
        <v>869</v>
      </c>
      <c r="B67" s="119" t="s">
        <v>599</v>
      </c>
      <c r="C67" s="34" t="s">
        <v>233</v>
      </c>
      <c r="D67" s="34" t="s">
        <v>39</v>
      </c>
      <c r="E67" s="27" t="s">
        <v>601</v>
      </c>
      <c r="F67" s="110">
        <v>500</v>
      </c>
      <c r="G67" s="110">
        <v>2000</v>
      </c>
      <c r="H67" s="111">
        <v>1500</v>
      </c>
      <c r="I67" s="109">
        <f t="shared" si="2"/>
        <v>4000</v>
      </c>
      <c r="J67" s="38" t="s">
        <v>1209</v>
      </c>
      <c r="K67" s="31" t="s">
        <v>514</v>
      </c>
      <c r="L67" s="46" t="s">
        <v>603</v>
      </c>
      <c r="M67" s="46" t="s">
        <v>1376</v>
      </c>
      <c r="N67" s="7"/>
      <c r="T67" s="7"/>
      <c r="U67" s="7"/>
      <c r="V67" s="7"/>
      <c r="W67" s="7"/>
      <c r="X67" s="7"/>
      <c r="Y67" s="7"/>
      <c r="Z67" s="7"/>
      <c r="AA67" s="7"/>
      <c r="AB67" s="7"/>
      <c r="AC67" s="7"/>
      <c r="AD67" s="7"/>
      <c r="AE67" s="7"/>
      <c r="AF67" s="7"/>
      <c r="AG67" s="7"/>
      <c r="AH67" s="7"/>
      <c r="AI67" s="7"/>
      <c r="AJ67" s="7"/>
      <c r="AK67" s="7"/>
      <c r="AL67" s="7"/>
      <c r="AM67" s="7"/>
      <c r="AN67" s="7"/>
    </row>
    <row r="68" spans="1:40" s="8" customFormat="1" ht="69.75" customHeight="1">
      <c r="A68" s="35" t="s">
        <v>870</v>
      </c>
      <c r="B68" s="97" t="s">
        <v>600</v>
      </c>
      <c r="C68" s="34" t="s">
        <v>234</v>
      </c>
      <c r="D68" s="34" t="s">
        <v>113</v>
      </c>
      <c r="E68" s="27" t="s">
        <v>602</v>
      </c>
      <c r="F68" s="110">
        <v>0</v>
      </c>
      <c r="G68" s="110">
        <v>0</v>
      </c>
      <c r="H68" s="111">
        <v>0</v>
      </c>
      <c r="I68" s="109">
        <f t="shared" si="2"/>
        <v>0</v>
      </c>
      <c r="J68" s="38" t="s">
        <v>1209</v>
      </c>
      <c r="K68" s="31" t="s">
        <v>514</v>
      </c>
      <c r="L68" s="46" t="s">
        <v>603</v>
      </c>
      <c r="M68" s="46" t="s">
        <v>1377</v>
      </c>
      <c r="N68" s="7"/>
      <c r="T68" s="7"/>
      <c r="U68" s="7"/>
      <c r="V68" s="7"/>
      <c r="W68" s="7"/>
      <c r="X68" s="7"/>
      <c r="Y68" s="7"/>
      <c r="Z68" s="7"/>
      <c r="AA68" s="7"/>
      <c r="AB68" s="7"/>
      <c r="AC68" s="7"/>
      <c r="AD68" s="7"/>
      <c r="AE68" s="7"/>
      <c r="AF68" s="7"/>
      <c r="AG68" s="7"/>
      <c r="AH68" s="7"/>
      <c r="AI68" s="7"/>
      <c r="AJ68" s="7"/>
      <c r="AK68" s="7"/>
      <c r="AL68" s="7"/>
      <c r="AM68" s="7"/>
      <c r="AN68" s="7"/>
    </row>
    <row r="69" spans="1:40" s="8" customFormat="1" ht="69.75" customHeight="1">
      <c r="A69" s="35" t="s">
        <v>871</v>
      </c>
      <c r="B69" s="97" t="s">
        <v>606</v>
      </c>
      <c r="C69" s="34" t="s">
        <v>236</v>
      </c>
      <c r="D69" s="34" t="s">
        <v>39</v>
      </c>
      <c r="E69" s="26" t="s">
        <v>607</v>
      </c>
      <c r="F69" s="108">
        <v>200</v>
      </c>
      <c r="G69" s="108">
        <v>300</v>
      </c>
      <c r="H69" s="109">
        <v>300</v>
      </c>
      <c r="I69" s="109">
        <f t="shared" si="2"/>
        <v>800</v>
      </c>
      <c r="J69" s="79" t="s">
        <v>1201</v>
      </c>
      <c r="K69" s="31" t="s">
        <v>514</v>
      </c>
      <c r="L69" s="46" t="s">
        <v>608</v>
      </c>
      <c r="M69" s="46" t="s">
        <v>1378</v>
      </c>
      <c r="N69" s="7"/>
      <c r="T69" s="7"/>
      <c r="U69" s="7"/>
      <c r="V69" s="7"/>
      <c r="W69" s="7"/>
      <c r="X69" s="7"/>
      <c r="Y69" s="7"/>
      <c r="Z69" s="7"/>
      <c r="AA69" s="7"/>
      <c r="AB69" s="7"/>
      <c r="AC69" s="7"/>
      <c r="AD69" s="7"/>
      <c r="AE69" s="7"/>
      <c r="AF69" s="7"/>
      <c r="AG69" s="7"/>
      <c r="AH69" s="7"/>
      <c r="AI69" s="7"/>
      <c r="AJ69" s="7"/>
      <c r="AK69" s="7"/>
      <c r="AL69" s="7"/>
      <c r="AM69" s="7"/>
      <c r="AN69" s="7"/>
    </row>
    <row r="70" spans="1:40" s="8" customFormat="1" ht="69.75" customHeight="1">
      <c r="A70" s="35" t="s">
        <v>872</v>
      </c>
      <c r="B70" s="119" t="s">
        <v>609</v>
      </c>
      <c r="C70" s="34" t="s">
        <v>236</v>
      </c>
      <c r="D70" s="34" t="s">
        <v>39</v>
      </c>
      <c r="E70" s="26" t="s">
        <v>832</v>
      </c>
      <c r="F70" s="110">
        <v>3000</v>
      </c>
      <c r="G70" s="110">
        <v>3000</v>
      </c>
      <c r="H70" s="110">
        <v>3000</v>
      </c>
      <c r="I70" s="109">
        <f t="shared" si="2"/>
        <v>9000</v>
      </c>
      <c r="J70" s="79" t="s">
        <v>1197</v>
      </c>
      <c r="K70" s="47" t="s">
        <v>351</v>
      </c>
      <c r="L70" s="46" t="s">
        <v>610</v>
      </c>
      <c r="M70" s="46" t="s">
        <v>1379</v>
      </c>
      <c r="N70" s="7"/>
      <c r="T70" s="7"/>
      <c r="U70" s="7"/>
      <c r="V70" s="7"/>
      <c r="W70" s="7"/>
      <c r="X70" s="7"/>
      <c r="Y70" s="7"/>
      <c r="Z70" s="7"/>
      <c r="AA70" s="7"/>
      <c r="AB70" s="7"/>
      <c r="AC70" s="7"/>
      <c r="AD70" s="7"/>
      <c r="AE70" s="7"/>
      <c r="AF70" s="7"/>
      <c r="AG70" s="7"/>
      <c r="AH70" s="7"/>
      <c r="AI70" s="7"/>
      <c r="AJ70" s="7"/>
      <c r="AK70" s="7"/>
      <c r="AL70" s="7"/>
      <c r="AM70" s="7"/>
      <c r="AN70" s="7"/>
    </row>
    <row r="71" spans="1:40" s="8" customFormat="1" ht="69.75" customHeight="1">
      <c r="A71" s="35" t="s">
        <v>873</v>
      </c>
      <c r="B71" s="97" t="s">
        <v>611</v>
      </c>
      <c r="C71" s="34" t="s">
        <v>241</v>
      </c>
      <c r="D71" s="34" t="s">
        <v>39</v>
      </c>
      <c r="E71" s="26" t="s">
        <v>615</v>
      </c>
      <c r="F71" s="108">
        <v>16025</v>
      </c>
      <c r="G71" s="108">
        <v>16025</v>
      </c>
      <c r="H71" s="108">
        <v>16025</v>
      </c>
      <c r="I71" s="109">
        <f t="shared" si="2"/>
        <v>48075</v>
      </c>
      <c r="J71" s="79" t="s">
        <v>1200</v>
      </c>
      <c r="K71" s="47" t="s">
        <v>351</v>
      </c>
      <c r="L71" s="46" t="s">
        <v>614</v>
      </c>
      <c r="M71" s="167" t="s">
        <v>1380</v>
      </c>
      <c r="N71" s="7"/>
      <c r="T71" s="7"/>
      <c r="U71" s="7"/>
      <c r="V71" s="7"/>
      <c r="W71" s="7"/>
      <c r="X71" s="7"/>
      <c r="Y71" s="7"/>
      <c r="Z71" s="7"/>
      <c r="AA71" s="7"/>
      <c r="AB71" s="7"/>
      <c r="AC71" s="7"/>
      <c r="AD71" s="7"/>
      <c r="AE71" s="7"/>
      <c r="AF71" s="7"/>
      <c r="AG71" s="7"/>
      <c r="AH71" s="7"/>
      <c r="AI71" s="7"/>
      <c r="AJ71" s="7"/>
      <c r="AK71" s="7"/>
      <c r="AL71" s="7"/>
      <c r="AM71" s="7"/>
      <c r="AN71" s="7"/>
    </row>
    <row r="72" spans="1:40" s="8" customFormat="1" ht="69.75" customHeight="1">
      <c r="A72" s="35" t="s">
        <v>874</v>
      </c>
      <c r="B72" s="119" t="s">
        <v>612</v>
      </c>
      <c r="C72" s="34" t="s">
        <v>240</v>
      </c>
      <c r="D72" s="34" t="s">
        <v>39</v>
      </c>
      <c r="E72" s="10" t="s">
        <v>833</v>
      </c>
      <c r="F72" s="110">
        <v>225260</v>
      </c>
      <c r="G72" s="110">
        <v>225260</v>
      </c>
      <c r="H72" s="110">
        <v>225260</v>
      </c>
      <c r="I72" s="109">
        <f t="shared" si="2"/>
        <v>675780</v>
      </c>
      <c r="J72" s="79" t="s">
        <v>1200</v>
      </c>
      <c r="K72" s="47" t="s">
        <v>351</v>
      </c>
      <c r="L72" s="46" t="s">
        <v>614</v>
      </c>
      <c r="M72" s="167" t="s">
        <v>1381</v>
      </c>
      <c r="N72" s="7"/>
      <c r="T72" s="7"/>
      <c r="U72" s="7"/>
      <c r="V72" s="7"/>
      <c r="W72" s="7"/>
      <c r="X72" s="7"/>
      <c r="Y72" s="7"/>
      <c r="Z72" s="7"/>
      <c r="AA72" s="7"/>
      <c r="AB72" s="7"/>
      <c r="AC72" s="7"/>
      <c r="AD72" s="7"/>
      <c r="AE72" s="7"/>
      <c r="AF72" s="7"/>
      <c r="AG72" s="7"/>
      <c r="AH72" s="7"/>
      <c r="AI72" s="7"/>
      <c r="AJ72" s="7"/>
      <c r="AK72" s="7"/>
      <c r="AL72" s="7"/>
      <c r="AM72" s="7"/>
      <c r="AN72" s="7"/>
    </row>
    <row r="73" spans="1:40" s="8" customFormat="1" ht="69.75" customHeight="1">
      <c r="A73" s="35" t="s">
        <v>875</v>
      </c>
      <c r="B73" s="97" t="s">
        <v>613</v>
      </c>
      <c r="C73" s="34" t="s">
        <v>239</v>
      </c>
      <c r="D73" s="34" t="s">
        <v>39</v>
      </c>
      <c r="E73" s="12" t="s">
        <v>613</v>
      </c>
      <c r="F73" s="108">
        <v>35660</v>
      </c>
      <c r="G73" s="108">
        <v>35660</v>
      </c>
      <c r="H73" s="108">
        <v>35660</v>
      </c>
      <c r="I73" s="109">
        <f t="shared" si="2"/>
        <v>106980</v>
      </c>
      <c r="J73" s="79" t="s">
        <v>1200</v>
      </c>
      <c r="K73" s="47" t="s">
        <v>351</v>
      </c>
      <c r="L73" s="46" t="s">
        <v>614</v>
      </c>
      <c r="M73" s="167" t="s">
        <v>1382</v>
      </c>
      <c r="N73" s="7"/>
      <c r="T73" s="7"/>
      <c r="U73" s="7"/>
      <c r="V73" s="7"/>
      <c r="W73" s="7"/>
      <c r="X73" s="7"/>
      <c r="Y73" s="7"/>
      <c r="Z73" s="7"/>
      <c r="AA73" s="7"/>
      <c r="AB73" s="7"/>
      <c r="AC73" s="7"/>
      <c r="AD73" s="7"/>
      <c r="AE73" s="7"/>
      <c r="AF73" s="7"/>
      <c r="AG73" s="7"/>
      <c r="AH73" s="7"/>
      <c r="AI73" s="7"/>
      <c r="AJ73" s="7"/>
      <c r="AK73" s="7"/>
      <c r="AL73" s="7"/>
      <c r="AM73" s="7"/>
      <c r="AN73" s="7"/>
    </row>
    <row r="74" spans="1:40" s="8" customFormat="1" ht="69.75" customHeight="1">
      <c r="A74" s="35" t="s">
        <v>876</v>
      </c>
      <c r="B74" s="97" t="s">
        <v>626</v>
      </c>
      <c r="C74" s="34" t="s">
        <v>236</v>
      </c>
      <c r="D74" s="34" t="s">
        <v>39</v>
      </c>
      <c r="E74" s="26" t="s">
        <v>628</v>
      </c>
      <c r="F74" s="110">
        <v>0</v>
      </c>
      <c r="G74" s="110">
        <v>0</v>
      </c>
      <c r="H74" s="110">
        <v>0</v>
      </c>
      <c r="I74" s="109">
        <f t="shared" si="2"/>
        <v>0</v>
      </c>
      <c r="J74" s="149" t="s">
        <v>1208</v>
      </c>
      <c r="K74" s="47" t="s">
        <v>351</v>
      </c>
      <c r="L74" s="46" t="s">
        <v>625</v>
      </c>
      <c r="M74" s="27" t="s">
        <v>1383</v>
      </c>
      <c r="N74" s="7"/>
      <c r="T74" s="7"/>
      <c r="U74" s="7"/>
      <c r="V74" s="7"/>
      <c r="W74" s="7"/>
      <c r="X74" s="7"/>
      <c r="Y74" s="7"/>
      <c r="Z74" s="7"/>
      <c r="AA74" s="7"/>
      <c r="AB74" s="7"/>
      <c r="AC74" s="7"/>
      <c r="AD74" s="7"/>
      <c r="AE74" s="7"/>
      <c r="AF74" s="7"/>
      <c r="AG74" s="7"/>
      <c r="AH74" s="7"/>
      <c r="AI74" s="7"/>
      <c r="AJ74" s="7"/>
      <c r="AK74" s="7"/>
      <c r="AL74" s="7"/>
      <c r="AM74" s="7"/>
      <c r="AN74" s="7"/>
    </row>
    <row r="75" spans="1:40" s="8" customFormat="1" ht="69.75" customHeight="1">
      <c r="A75" s="35" t="s">
        <v>877</v>
      </c>
      <c r="B75" s="119" t="s">
        <v>627</v>
      </c>
      <c r="C75" s="34" t="s">
        <v>232</v>
      </c>
      <c r="D75" s="34" t="s">
        <v>39</v>
      </c>
      <c r="E75" s="27" t="s">
        <v>629</v>
      </c>
      <c r="F75" s="110">
        <v>90</v>
      </c>
      <c r="G75" s="110">
        <v>160</v>
      </c>
      <c r="H75" s="110">
        <v>250</v>
      </c>
      <c r="I75" s="109">
        <f t="shared" si="2"/>
        <v>500</v>
      </c>
      <c r="J75" s="149" t="s">
        <v>1208</v>
      </c>
      <c r="K75" s="47" t="s">
        <v>351</v>
      </c>
      <c r="L75" s="46" t="s">
        <v>625</v>
      </c>
      <c r="M75" s="27" t="s">
        <v>1384</v>
      </c>
      <c r="N75" s="7"/>
      <c r="T75" s="7"/>
      <c r="U75" s="7"/>
      <c r="V75" s="7"/>
      <c r="W75" s="7"/>
      <c r="X75" s="7"/>
      <c r="Y75" s="7"/>
      <c r="Z75" s="7"/>
      <c r="AA75" s="7"/>
      <c r="AB75" s="7"/>
      <c r="AC75" s="7"/>
      <c r="AD75" s="7"/>
      <c r="AE75" s="7"/>
      <c r="AF75" s="7"/>
      <c r="AG75" s="7"/>
      <c r="AH75" s="7"/>
      <c r="AI75" s="7"/>
      <c r="AJ75" s="7"/>
      <c r="AK75" s="7"/>
      <c r="AL75" s="7"/>
      <c r="AM75" s="7"/>
      <c r="AN75" s="7"/>
    </row>
    <row r="76" spans="1:40" s="8" customFormat="1" ht="69.75" customHeight="1">
      <c r="A76" s="35" t="s">
        <v>878</v>
      </c>
      <c r="B76" s="97" t="s">
        <v>626</v>
      </c>
      <c r="C76" s="34" t="s">
        <v>236</v>
      </c>
      <c r="D76" s="34" t="s">
        <v>39</v>
      </c>
      <c r="E76" s="26" t="s">
        <v>635</v>
      </c>
      <c r="F76" s="110">
        <v>200</v>
      </c>
      <c r="G76" s="110">
        <v>200</v>
      </c>
      <c r="H76" s="110"/>
      <c r="I76" s="109">
        <f t="shared" si="2"/>
        <v>400</v>
      </c>
      <c r="J76" s="79" t="s">
        <v>1207</v>
      </c>
      <c r="K76" s="47" t="s">
        <v>596</v>
      </c>
      <c r="L76" s="46" t="s">
        <v>634</v>
      </c>
      <c r="M76" s="46" t="s">
        <v>1385</v>
      </c>
      <c r="N76" s="7"/>
      <c r="T76" s="7"/>
      <c r="U76" s="7"/>
      <c r="V76" s="7"/>
      <c r="W76" s="7"/>
      <c r="X76" s="7"/>
      <c r="Y76" s="7"/>
      <c r="Z76" s="7"/>
      <c r="AA76" s="7"/>
      <c r="AB76" s="7"/>
      <c r="AC76" s="7"/>
      <c r="AD76" s="7"/>
      <c r="AE76" s="7"/>
      <c r="AF76" s="7"/>
      <c r="AG76" s="7"/>
      <c r="AH76" s="7"/>
      <c r="AI76" s="7"/>
      <c r="AJ76" s="7"/>
      <c r="AK76" s="7"/>
      <c r="AL76" s="7"/>
      <c r="AM76" s="7"/>
      <c r="AN76" s="7"/>
    </row>
    <row r="77" spans="1:40" s="8" customFormat="1" ht="69.75" customHeight="1">
      <c r="A77" s="35" t="s">
        <v>879</v>
      </c>
      <c r="B77" s="97" t="s">
        <v>678</v>
      </c>
      <c r="C77" s="34" t="s">
        <v>232</v>
      </c>
      <c r="D77" s="34" t="s">
        <v>38</v>
      </c>
      <c r="E77" s="26" t="s">
        <v>834</v>
      </c>
      <c r="F77" s="115">
        <v>144000</v>
      </c>
      <c r="G77" s="115">
        <v>82585</v>
      </c>
      <c r="H77" s="115"/>
      <c r="I77" s="109">
        <f t="shared" si="2"/>
        <v>226585</v>
      </c>
      <c r="J77" s="79" t="s">
        <v>679</v>
      </c>
      <c r="K77" s="47" t="s">
        <v>596</v>
      </c>
      <c r="L77" s="46" t="s">
        <v>655</v>
      </c>
      <c r="M77" s="171" t="s">
        <v>1382</v>
      </c>
      <c r="N77" s="7"/>
      <c r="T77" s="7"/>
      <c r="U77" s="7"/>
      <c r="V77" s="7"/>
      <c r="W77" s="7"/>
      <c r="X77" s="7"/>
      <c r="Y77" s="7"/>
      <c r="Z77" s="7"/>
      <c r="AA77" s="7"/>
      <c r="AB77" s="7"/>
      <c r="AC77" s="7"/>
      <c r="AD77" s="7"/>
      <c r="AE77" s="7"/>
      <c r="AF77" s="7"/>
      <c r="AG77" s="7"/>
      <c r="AH77" s="7"/>
      <c r="AI77" s="7"/>
      <c r="AJ77" s="7"/>
      <c r="AK77" s="7"/>
      <c r="AL77" s="7"/>
      <c r="AM77" s="7"/>
      <c r="AN77" s="7"/>
    </row>
    <row r="78" spans="1:40" s="8" customFormat="1" ht="69.75" customHeight="1">
      <c r="A78" s="35" t="s">
        <v>880</v>
      </c>
      <c r="B78" s="97" t="s">
        <v>680</v>
      </c>
      <c r="C78" s="34" t="s">
        <v>237</v>
      </c>
      <c r="D78" s="34" t="s">
        <v>38</v>
      </c>
      <c r="E78" s="26" t="s">
        <v>680</v>
      </c>
      <c r="F78" s="110">
        <v>0</v>
      </c>
      <c r="G78" s="115">
        <v>0</v>
      </c>
      <c r="H78" s="115">
        <v>0</v>
      </c>
      <c r="I78" s="109">
        <f t="shared" si="2"/>
        <v>0</v>
      </c>
      <c r="J78" s="79" t="s">
        <v>681</v>
      </c>
      <c r="K78" s="47" t="s">
        <v>351</v>
      </c>
      <c r="L78" s="46" t="s">
        <v>655</v>
      </c>
      <c r="M78" s="171" t="s">
        <v>1386</v>
      </c>
      <c r="N78" s="7"/>
      <c r="T78" s="7"/>
      <c r="U78" s="7"/>
      <c r="V78" s="7"/>
      <c r="W78" s="7"/>
      <c r="X78" s="7"/>
      <c r="Y78" s="7"/>
      <c r="Z78" s="7"/>
      <c r="AA78" s="7"/>
      <c r="AB78" s="7"/>
      <c r="AC78" s="7"/>
      <c r="AD78" s="7"/>
      <c r="AE78" s="7"/>
      <c r="AF78" s="7"/>
      <c r="AG78" s="7"/>
      <c r="AH78" s="7"/>
      <c r="AI78" s="7"/>
      <c r="AJ78" s="7"/>
      <c r="AK78" s="7"/>
      <c r="AL78" s="7"/>
      <c r="AM78" s="7"/>
      <c r="AN78" s="7"/>
    </row>
    <row r="79" spans="1:40" s="8" customFormat="1" ht="69.75" customHeight="1">
      <c r="A79" s="35" t="s">
        <v>1056</v>
      </c>
      <c r="B79" s="97" t="s">
        <v>1047</v>
      </c>
      <c r="C79" s="34" t="s">
        <v>234</v>
      </c>
      <c r="D79" s="34" t="s">
        <v>39</v>
      </c>
      <c r="E79" s="26" t="s">
        <v>1048</v>
      </c>
      <c r="F79" s="13" t="s">
        <v>1049</v>
      </c>
      <c r="G79" s="13" t="s">
        <v>1050</v>
      </c>
      <c r="H79" s="11" t="s">
        <v>1049</v>
      </c>
      <c r="I79" s="11" t="s">
        <v>1051</v>
      </c>
      <c r="J79" s="138" t="s">
        <v>1203</v>
      </c>
      <c r="K79" s="37" t="s">
        <v>1045</v>
      </c>
      <c r="L79" s="34" t="s">
        <v>1052</v>
      </c>
      <c r="M79" s="46" t="s">
        <v>1387</v>
      </c>
      <c r="N79" s="7"/>
      <c r="T79" s="7"/>
      <c r="U79" s="7"/>
      <c r="V79" s="7"/>
      <c r="W79" s="7"/>
      <c r="X79" s="7"/>
      <c r="Y79" s="7"/>
      <c r="Z79" s="7"/>
      <c r="AA79" s="7"/>
      <c r="AB79" s="7"/>
      <c r="AC79" s="7"/>
      <c r="AD79" s="7"/>
      <c r="AE79" s="7"/>
      <c r="AF79" s="7"/>
      <c r="AG79" s="7"/>
      <c r="AH79" s="7"/>
      <c r="AI79" s="7"/>
      <c r="AJ79" s="7"/>
      <c r="AK79" s="7"/>
      <c r="AL79" s="7"/>
      <c r="AM79" s="7"/>
      <c r="AN79" s="7"/>
    </row>
    <row r="80" spans="1:40" s="8" customFormat="1" ht="87" customHeight="1">
      <c r="A80" s="35" t="s">
        <v>1057</v>
      </c>
      <c r="B80" s="97" t="s">
        <v>606</v>
      </c>
      <c r="C80" s="34" t="s">
        <v>236</v>
      </c>
      <c r="D80" s="34" t="s">
        <v>39</v>
      </c>
      <c r="E80" s="26" t="s">
        <v>1053</v>
      </c>
      <c r="F80" s="13"/>
      <c r="G80" s="13" t="s">
        <v>1054</v>
      </c>
      <c r="H80" s="11" t="s">
        <v>1055</v>
      </c>
      <c r="I80" s="11" t="s">
        <v>1050</v>
      </c>
      <c r="J80" s="138" t="s">
        <v>1203</v>
      </c>
      <c r="K80" s="37" t="s">
        <v>1045</v>
      </c>
      <c r="L80" s="34" t="s">
        <v>1052</v>
      </c>
      <c r="M80" s="46" t="s">
        <v>1388</v>
      </c>
      <c r="N80" s="7"/>
      <c r="T80" s="7"/>
      <c r="U80" s="7"/>
      <c r="V80" s="7"/>
      <c r="W80" s="7"/>
      <c r="X80" s="7"/>
      <c r="Y80" s="7"/>
      <c r="Z80" s="7"/>
      <c r="AA80" s="7"/>
      <c r="AB80" s="7"/>
      <c r="AC80" s="7"/>
      <c r="AD80" s="7"/>
      <c r="AE80" s="7"/>
      <c r="AF80" s="7"/>
      <c r="AG80" s="7"/>
      <c r="AH80" s="7"/>
      <c r="AI80" s="7"/>
      <c r="AJ80" s="7"/>
      <c r="AK80" s="7"/>
      <c r="AL80" s="7"/>
      <c r="AM80" s="7"/>
      <c r="AN80" s="7"/>
    </row>
    <row r="81" spans="1:40" s="8" customFormat="1" ht="87" customHeight="1">
      <c r="A81" s="35" t="s">
        <v>1076</v>
      </c>
      <c r="B81" s="97" t="s">
        <v>626</v>
      </c>
      <c r="C81" s="34" t="s">
        <v>236</v>
      </c>
      <c r="D81" s="34" t="s">
        <v>39</v>
      </c>
      <c r="E81" s="26" t="s">
        <v>628</v>
      </c>
      <c r="F81" s="13"/>
      <c r="G81" s="13">
        <v>1000</v>
      </c>
      <c r="H81" s="11">
        <v>1000</v>
      </c>
      <c r="I81" s="11">
        <f>H81+G81+F81</f>
        <v>2000</v>
      </c>
      <c r="J81" s="38" t="s">
        <v>1204</v>
      </c>
      <c r="K81" s="37" t="s">
        <v>1045</v>
      </c>
      <c r="L81" s="34" t="s">
        <v>1074</v>
      </c>
      <c r="M81" s="46" t="s">
        <v>1389</v>
      </c>
      <c r="N81" s="7"/>
      <c r="T81" s="7"/>
      <c r="U81" s="7"/>
      <c r="V81" s="7"/>
      <c r="W81" s="7"/>
      <c r="X81" s="7"/>
      <c r="Y81" s="7"/>
      <c r="Z81" s="7"/>
      <c r="AA81" s="7"/>
      <c r="AB81" s="7"/>
      <c r="AC81" s="7"/>
      <c r="AD81" s="7"/>
      <c r="AE81" s="7"/>
      <c r="AF81" s="7"/>
      <c r="AG81" s="7"/>
      <c r="AH81" s="7"/>
      <c r="AI81" s="7"/>
      <c r="AJ81" s="7"/>
      <c r="AK81" s="7"/>
      <c r="AL81" s="7"/>
      <c r="AM81" s="7"/>
      <c r="AN81" s="7"/>
    </row>
    <row r="82" spans="1:40" s="8" customFormat="1" ht="69.75" customHeight="1">
      <c r="A82" s="35" t="s">
        <v>1077</v>
      </c>
      <c r="B82" s="97" t="s">
        <v>1075</v>
      </c>
      <c r="C82" s="34" t="s">
        <v>237</v>
      </c>
      <c r="D82" s="34" t="s">
        <v>39</v>
      </c>
      <c r="E82" s="26" t="s">
        <v>1078</v>
      </c>
      <c r="F82" s="110"/>
      <c r="G82" s="115">
        <v>1000</v>
      </c>
      <c r="H82" s="115">
        <v>1000</v>
      </c>
      <c r="I82" s="11">
        <f>H82+G82+F82</f>
        <v>2000</v>
      </c>
      <c r="J82" s="38" t="s">
        <v>1204</v>
      </c>
      <c r="K82" s="37" t="s">
        <v>1045</v>
      </c>
      <c r="L82" s="34" t="s">
        <v>1074</v>
      </c>
      <c r="M82" s="46" t="s">
        <v>1390</v>
      </c>
      <c r="N82" s="7"/>
      <c r="T82" s="7"/>
      <c r="U82" s="7"/>
      <c r="V82" s="7"/>
      <c r="W82" s="7"/>
      <c r="X82" s="7"/>
      <c r="Y82" s="7"/>
      <c r="Z82" s="7"/>
      <c r="AA82" s="7"/>
      <c r="AB82" s="7"/>
      <c r="AC82" s="7"/>
      <c r="AD82" s="7"/>
      <c r="AE82" s="7"/>
      <c r="AF82" s="7"/>
      <c r="AG82" s="7"/>
      <c r="AH82" s="7"/>
      <c r="AI82" s="7"/>
      <c r="AJ82" s="7"/>
      <c r="AK82" s="7"/>
      <c r="AL82" s="7"/>
      <c r="AM82" s="7"/>
      <c r="AN82" s="7"/>
    </row>
    <row r="83" spans="1:40" s="8" customFormat="1" ht="69.75" customHeight="1">
      <c r="A83" s="35" t="s">
        <v>1086</v>
      </c>
      <c r="B83" s="97" t="s">
        <v>626</v>
      </c>
      <c r="C83" s="34" t="s">
        <v>236</v>
      </c>
      <c r="D83" s="34" t="s">
        <v>39</v>
      </c>
      <c r="E83" s="26" t="s">
        <v>628</v>
      </c>
      <c r="F83" s="13">
        <v>200</v>
      </c>
      <c r="G83" s="13">
        <v>500</v>
      </c>
      <c r="H83" s="11">
        <v>500</v>
      </c>
      <c r="I83" s="11">
        <f>H83+G83+F83</f>
        <v>1200</v>
      </c>
      <c r="J83" s="38" t="s">
        <v>1206</v>
      </c>
      <c r="K83" s="47" t="s">
        <v>351</v>
      </c>
      <c r="L83" s="46" t="s">
        <v>1083</v>
      </c>
      <c r="M83" s="46" t="s">
        <v>1391</v>
      </c>
      <c r="N83" s="7"/>
      <c r="T83" s="7"/>
      <c r="U83" s="7"/>
      <c r="V83" s="7"/>
      <c r="W83" s="7"/>
      <c r="X83" s="7"/>
      <c r="Y83" s="7"/>
      <c r="Z83" s="7"/>
      <c r="AA83" s="7"/>
      <c r="AB83" s="7"/>
      <c r="AC83" s="7"/>
      <c r="AD83" s="7"/>
      <c r="AE83" s="7"/>
      <c r="AF83" s="7"/>
      <c r="AG83" s="7"/>
      <c r="AH83" s="7"/>
      <c r="AI83" s="7"/>
      <c r="AJ83" s="7"/>
      <c r="AK83" s="7"/>
      <c r="AL83" s="7"/>
      <c r="AM83" s="7"/>
      <c r="AN83" s="7"/>
    </row>
    <row r="84" spans="1:40" s="8" customFormat="1" ht="69.75" customHeight="1">
      <c r="A84" s="35" t="s">
        <v>1087</v>
      </c>
      <c r="B84" s="97" t="s">
        <v>1084</v>
      </c>
      <c r="C84" s="34" t="s">
        <v>236</v>
      </c>
      <c r="D84" s="34" t="s">
        <v>39</v>
      </c>
      <c r="E84" s="26" t="s">
        <v>1100</v>
      </c>
      <c r="F84" s="13"/>
      <c r="G84" s="13"/>
      <c r="H84" s="11">
        <v>8000</v>
      </c>
      <c r="I84" s="11">
        <f>H84+G84+F84</f>
        <v>8000</v>
      </c>
      <c r="J84" s="79" t="s">
        <v>1200</v>
      </c>
      <c r="K84" s="37">
        <v>2020</v>
      </c>
      <c r="L84" s="34" t="s">
        <v>614</v>
      </c>
      <c r="M84" s="167" t="s">
        <v>1392</v>
      </c>
      <c r="N84" s="7"/>
      <c r="T84" s="7"/>
      <c r="U84" s="7"/>
      <c r="V84" s="7"/>
      <c r="W84" s="7"/>
      <c r="X84" s="7"/>
      <c r="Y84" s="7"/>
      <c r="Z84" s="7"/>
      <c r="AA84" s="7"/>
      <c r="AB84" s="7"/>
      <c r="AC84" s="7"/>
      <c r="AD84" s="7"/>
      <c r="AE84" s="7"/>
      <c r="AF84" s="7"/>
      <c r="AG84" s="7"/>
      <c r="AH84" s="7"/>
      <c r="AI84" s="7"/>
      <c r="AJ84" s="7"/>
      <c r="AK84" s="7"/>
      <c r="AL84" s="7"/>
      <c r="AM84" s="7"/>
      <c r="AN84" s="7"/>
    </row>
    <row r="85" spans="1:40" s="8" customFormat="1" ht="69.75" customHeight="1">
      <c r="A85" s="35" t="s">
        <v>1088</v>
      </c>
      <c r="B85" s="97" t="s">
        <v>1084</v>
      </c>
      <c r="C85" s="34" t="s">
        <v>236</v>
      </c>
      <c r="D85" s="34" t="s">
        <v>39</v>
      </c>
      <c r="E85" s="26" t="s">
        <v>1101</v>
      </c>
      <c r="F85" s="13"/>
      <c r="G85" s="13">
        <v>2000</v>
      </c>
      <c r="H85" s="11">
        <v>1000</v>
      </c>
      <c r="I85" s="11">
        <f>H85+G85+F85</f>
        <v>3000</v>
      </c>
      <c r="J85" s="79" t="s">
        <v>1200</v>
      </c>
      <c r="K85" s="37" t="s">
        <v>458</v>
      </c>
      <c r="L85" s="34" t="s">
        <v>614</v>
      </c>
      <c r="M85" s="167" t="s">
        <v>1393</v>
      </c>
      <c r="N85" s="7"/>
      <c r="T85" s="7"/>
      <c r="U85" s="7"/>
      <c r="V85" s="7"/>
      <c r="W85" s="7"/>
      <c r="X85" s="7"/>
      <c r="Y85" s="7"/>
      <c r="Z85" s="7"/>
      <c r="AA85" s="7"/>
      <c r="AB85" s="7"/>
      <c r="AC85" s="7"/>
      <c r="AD85" s="7"/>
      <c r="AE85" s="7"/>
      <c r="AF85" s="7"/>
      <c r="AG85" s="7"/>
      <c r="AH85" s="7"/>
      <c r="AI85" s="7"/>
      <c r="AJ85" s="7"/>
      <c r="AK85" s="7"/>
      <c r="AL85" s="7"/>
      <c r="AM85" s="7"/>
      <c r="AN85" s="7"/>
    </row>
    <row r="86" spans="1:40" s="8" customFormat="1" ht="69.75" customHeight="1">
      <c r="A86" s="35" t="s">
        <v>1089</v>
      </c>
      <c r="B86" s="97" t="s">
        <v>1084</v>
      </c>
      <c r="C86" s="34" t="s">
        <v>236</v>
      </c>
      <c r="D86" s="34" t="s">
        <v>39</v>
      </c>
      <c r="E86" s="97" t="s">
        <v>1102</v>
      </c>
      <c r="F86" s="13">
        <v>1450</v>
      </c>
      <c r="G86" s="13"/>
      <c r="H86" s="11"/>
      <c r="I86" s="11">
        <v>1450</v>
      </c>
      <c r="J86" s="79" t="s">
        <v>1200</v>
      </c>
      <c r="K86" s="47">
        <v>2018</v>
      </c>
      <c r="L86" s="34" t="s">
        <v>614</v>
      </c>
      <c r="M86" s="167" t="s">
        <v>1394</v>
      </c>
      <c r="N86" s="7"/>
      <c r="T86" s="7"/>
      <c r="U86" s="7"/>
      <c r="V86" s="7"/>
      <c r="W86" s="7"/>
      <c r="X86" s="7"/>
      <c r="Y86" s="7"/>
      <c r="Z86" s="7"/>
      <c r="AA86" s="7"/>
      <c r="AB86" s="7"/>
      <c r="AC86" s="7"/>
      <c r="AD86" s="7"/>
      <c r="AE86" s="7"/>
      <c r="AF86" s="7"/>
      <c r="AG86" s="7"/>
      <c r="AH86" s="7"/>
      <c r="AI86" s="7"/>
      <c r="AJ86" s="7"/>
      <c r="AK86" s="7"/>
      <c r="AL86" s="7"/>
      <c r="AM86" s="7"/>
      <c r="AN86" s="7"/>
    </row>
    <row r="87" spans="1:40" s="8" customFormat="1" ht="69.75" customHeight="1">
      <c r="A87" s="35" t="s">
        <v>1090</v>
      </c>
      <c r="B87" s="97" t="s">
        <v>1084</v>
      </c>
      <c r="C87" s="34" t="s">
        <v>236</v>
      </c>
      <c r="D87" s="34" t="s">
        <v>39</v>
      </c>
      <c r="E87" s="26" t="s">
        <v>1103</v>
      </c>
      <c r="F87" s="13"/>
      <c r="G87" s="13"/>
      <c r="H87" s="11">
        <v>9000</v>
      </c>
      <c r="I87" s="11">
        <v>9000</v>
      </c>
      <c r="J87" s="79" t="s">
        <v>1200</v>
      </c>
      <c r="K87" s="47">
        <v>2020</v>
      </c>
      <c r="L87" s="34" t="s">
        <v>614</v>
      </c>
      <c r="M87" s="167" t="s">
        <v>1392</v>
      </c>
      <c r="N87" s="7"/>
      <c r="T87" s="7"/>
      <c r="U87" s="7"/>
      <c r="V87" s="7"/>
      <c r="W87" s="7"/>
      <c r="X87" s="7"/>
      <c r="Y87" s="7"/>
      <c r="Z87" s="7"/>
      <c r="AA87" s="7"/>
      <c r="AB87" s="7"/>
      <c r="AC87" s="7"/>
      <c r="AD87" s="7"/>
      <c r="AE87" s="7"/>
      <c r="AF87" s="7"/>
      <c r="AG87" s="7"/>
      <c r="AH87" s="7"/>
      <c r="AI87" s="7"/>
      <c r="AJ87" s="7"/>
      <c r="AK87" s="7"/>
      <c r="AL87" s="7"/>
      <c r="AM87" s="7"/>
      <c r="AN87" s="7"/>
    </row>
    <row r="88" spans="1:40" s="8" customFormat="1" ht="69.75" customHeight="1">
      <c r="A88" s="35" t="s">
        <v>1091</v>
      </c>
      <c r="B88" s="97" t="s">
        <v>1085</v>
      </c>
      <c r="C88" s="34" t="s">
        <v>234</v>
      </c>
      <c r="D88" s="34" t="s">
        <v>39</v>
      </c>
      <c r="E88" s="26" t="s">
        <v>1104</v>
      </c>
      <c r="F88" s="13"/>
      <c r="G88" s="13">
        <v>2000</v>
      </c>
      <c r="H88" s="11"/>
      <c r="I88" s="11">
        <v>2000</v>
      </c>
      <c r="J88" s="79" t="s">
        <v>1200</v>
      </c>
      <c r="K88" s="47">
        <v>2019</v>
      </c>
      <c r="L88" s="34" t="s">
        <v>614</v>
      </c>
      <c r="M88" s="167" t="s">
        <v>1393</v>
      </c>
      <c r="N88" s="7"/>
      <c r="T88" s="7"/>
      <c r="U88" s="7"/>
      <c r="V88" s="7"/>
      <c r="W88" s="7"/>
      <c r="X88" s="7"/>
      <c r="Y88" s="7"/>
      <c r="Z88" s="7"/>
      <c r="AA88" s="7"/>
      <c r="AB88" s="7"/>
      <c r="AC88" s="7"/>
      <c r="AD88" s="7"/>
      <c r="AE88" s="7"/>
      <c r="AF88" s="7"/>
      <c r="AG88" s="7"/>
      <c r="AH88" s="7"/>
      <c r="AI88" s="7"/>
      <c r="AJ88" s="7"/>
      <c r="AK88" s="7"/>
      <c r="AL88" s="7"/>
      <c r="AM88" s="7"/>
      <c r="AN88" s="7"/>
    </row>
    <row r="89" spans="1:40" s="8" customFormat="1" ht="69.75" customHeight="1">
      <c r="A89" s="35" t="s">
        <v>1092</v>
      </c>
      <c r="B89" s="97" t="s">
        <v>1084</v>
      </c>
      <c r="C89" s="34" t="s">
        <v>234</v>
      </c>
      <c r="D89" s="34" t="s">
        <v>39</v>
      </c>
      <c r="E89" s="26" t="s">
        <v>1105</v>
      </c>
      <c r="F89" s="13"/>
      <c r="G89" s="13">
        <v>800</v>
      </c>
      <c r="H89" s="11"/>
      <c r="I89" s="11">
        <v>800</v>
      </c>
      <c r="J89" s="79" t="s">
        <v>1200</v>
      </c>
      <c r="K89" s="47">
        <v>2019</v>
      </c>
      <c r="L89" s="34" t="s">
        <v>614</v>
      </c>
      <c r="M89" s="167" t="s">
        <v>1395</v>
      </c>
      <c r="N89" s="7"/>
      <c r="T89" s="7"/>
      <c r="U89" s="7"/>
      <c r="V89" s="7"/>
      <c r="W89" s="7"/>
      <c r="X89" s="7"/>
      <c r="Y89" s="7"/>
      <c r="Z89" s="7"/>
      <c r="AA89" s="7"/>
      <c r="AB89" s="7"/>
      <c r="AC89" s="7"/>
      <c r="AD89" s="7"/>
      <c r="AE89" s="7"/>
      <c r="AF89" s="7"/>
      <c r="AG89" s="7"/>
      <c r="AH89" s="7"/>
      <c r="AI89" s="7"/>
      <c r="AJ89" s="7"/>
      <c r="AK89" s="7"/>
      <c r="AL89" s="7"/>
      <c r="AM89" s="7"/>
      <c r="AN89" s="7"/>
    </row>
    <row r="90" spans="1:40" s="8" customFormat="1" ht="69.75" customHeight="1">
      <c r="A90" s="35" t="s">
        <v>1093</v>
      </c>
      <c r="B90" s="97" t="s">
        <v>1084</v>
      </c>
      <c r="C90" s="34" t="s">
        <v>236</v>
      </c>
      <c r="D90" s="34" t="s">
        <v>39</v>
      </c>
      <c r="E90" s="26" t="s">
        <v>1106</v>
      </c>
      <c r="F90" s="13">
        <v>300</v>
      </c>
      <c r="G90" s="13"/>
      <c r="H90" s="11"/>
      <c r="I90" s="11">
        <v>300</v>
      </c>
      <c r="J90" s="79" t="s">
        <v>1200</v>
      </c>
      <c r="K90" s="47">
        <v>2018</v>
      </c>
      <c r="L90" s="34" t="s">
        <v>614</v>
      </c>
      <c r="M90" s="167" t="s">
        <v>1396</v>
      </c>
      <c r="N90" s="7"/>
      <c r="T90" s="7"/>
      <c r="U90" s="7"/>
      <c r="V90" s="7"/>
      <c r="W90" s="7"/>
      <c r="X90" s="7"/>
      <c r="Y90" s="7"/>
      <c r="Z90" s="7"/>
      <c r="AA90" s="7"/>
      <c r="AB90" s="7"/>
      <c r="AC90" s="7"/>
      <c r="AD90" s="7"/>
      <c r="AE90" s="7"/>
      <c r="AF90" s="7"/>
      <c r="AG90" s="7"/>
      <c r="AH90" s="7"/>
      <c r="AI90" s="7"/>
      <c r="AJ90" s="7"/>
      <c r="AK90" s="7"/>
      <c r="AL90" s="7"/>
      <c r="AM90" s="7"/>
      <c r="AN90" s="7"/>
    </row>
    <row r="91" spans="1:40" s="8" customFormat="1" ht="69.75" customHeight="1">
      <c r="A91" s="35" t="s">
        <v>1094</v>
      </c>
      <c r="B91" s="97" t="s">
        <v>1085</v>
      </c>
      <c r="C91" s="34" t="s">
        <v>234</v>
      </c>
      <c r="D91" s="34" t="s">
        <v>39</v>
      </c>
      <c r="E91" s="26" t="s">
        <v>1107</v>
      </c>
      <c r="F91" s="13">
        <v>500</v>
      </c>
      <c r="G91" s="13"/>
      <c r="H91" s="11"/>
      <c r="I91" s="11">
        <v>500</v>
      </c>
      <c r="J91" s="79" t="s">
        <v>1200</v>
      </c>
      <c r="K91" s="47">
        <v>2018</v>
      </c>
      <c r="L91" s="34" t="s">
        <v>614</v>
      </c>
      <c r="M91" s="167" t="s">
        <v>1397</v>
      </c>
      <c r="N91" s="7"/>
      <c r="T91" s="7"/>
      <c r="U91" s="7"/>
      <c r="V91" s="7"/>
      <c r="W91" s="7"/>
      <c r="X91" s="7"/>
      <c r="Y91" s="7"/>
      <c r="Z91" s="7"/>
      <c r="AA91" s="7"/>
      <c r="AB91" s="7"/>
      <c r="AC91" s="7"/>
      <c r="AD91" s="7"/>
      <c r="AE91" s="7"/>
      <c r="AF91" s="7"/>
      <c r="AG91" s="7"/>
      <c r="AH91" s="7"/>
      <c r="AI91" s="7"/>
      <c r="AJ91" s="7"/>
      <c r="AK91" s="7"/>
      <c r="AL91" s="7"/>
      <c r="AM91" s="7"/>
      <c r="AN91" s="7"/>
    </row>
    <row r="92" spans="1:40" s="8" customFormat="1" ht="69.75" customHeight="1">
      <c r="A92" s="35" t="s">
        <v>1095</v>
      </c>
      <c r="B92" s="97" t="s">
        <v>1085</v>
      </c>
      <c r="C92" s="34" t="s">
        <v>234</v>
      </c>
      <c r="D92" s="34" t="s">
        <v>39</v>
      </c>
      <c r="E92" s="26" t="s">
        <v>1108</v>
      </c>
      <c r="F92" s="13"/>
      <c r="G92" s="13">
        <v>3000</v>
      </c>
      <c r="H92" s="11">
        <v>3000</v>
      </c>
      <c r="I92" s="11">
        <v>6000</v>
      </c>
      <c r="J92" s="79" t="s">
        <v>1200</v>
      </c>
      <c r="K92" s="47" t="s">
        <v>458</v>
      </c>
      <c r="L92" s="34" t="s">
        <v>614</v>
      </c>
      <c r="M92" s="167" t="s">
        <v>1393</v>
      </c>
      <c r="N92" s="7"/>
      <c r="T92" s="7"/>
      <c r="U92" s="7"/>
      <c r="V92" s="7"/>
      <c r="W92" s="7"/>
      <c r="X92" s="7"/>
      <c r="Y92" s="7"/>
      <c r="Z92" s="7"/>
      <c r="AA92" s="7"/>
      <c r="AB92" s="7"/>
      <c r="AC92" s="7"/>
      <c r="AD92" s="7"/>
      <c r="AE92" s="7"/>
      <c r="AF92" s="7"/>
      <c r="AG92" s="7"/>
      <c r="AH92" s="7"/>
      <c r="AI92" s="7"/>
      <c r="AJ92" s="7"/>
      <c r="AK92" s="7"/>
      <c r="AL92" s="7"/>
      <c r="AM92" s="7"/>
      <c r="AN92" s="7"/>
    </row>
    <row r="93" spans="1:40" s="8" customFormat="1" ht="69.75" customHeight="1">
      <c r="A93" s="35" t="s">
        <v>1096</v>
      </c>
      <c r="B93" s="97" t="s">
        <v>1084</v>
      </c>
      <c r="C93" s="34" t="s">
        <v>236</v>
      </c>
      <c r="D93" s="34" t="s">
        <v>39</v>
      </c>
      <c r="E93" s="26" t="s">
        <v>1109</v>
      </c>
      <c r="F93" s="13"/>
      <c r="G93" s="13"/>
      <c r="H93" s="11">
        <v>6500</v>
      </c>
      <c r="I93" s="11">
        <v>6500</v>
      </c>
      <c r="J93" s="79" t="s">
        <v>1200</v>
      </c>
      <c r="K93" s="47">
        <v>2020</v>
      </c>
      <c r="L93" s="34" t="s">
        <v>614</v>
      </c>
      <c r="M93" s="167" t="s">
        <v>1392</v>
      </c>
      <c r="N93" s="7"/>
      <c r="T93" s="7"/>
      <c r="U93" s="7"/>
      <c r="V93" s="7"/>
      <c r="W93" s="7"/>
      <c r="X93" s="7"/>
      <c r="Y93" s="7"/>
      <c r="Z93" s="7"/>
      <c r="AA93" s="7"/>
      <c r="AB93" s="7"/>
      <c r="AC93" s="7"/>
      <c r="AD93" s="7"/>
      <c r="AE93" s="7"/>
      <c r="AF93" s="7"/>
      <c r="AG93" s="7"/>
      <c r="AH93" s="7"/>
      <c r="AI93" s="7"/>
      <c r="AJ93" s="7"/>
      <c r="AK93" s="7"/>
      <c r="AL93" s="7"/>
      <c r="AM93" s="7"/>
      <c r="AN93" s="7"/>
    </row>
    <row r="94" spans="1:40" s="8" customFormat="1" ht="69.75" customHeight="1">
      <c r="A94" s="35" t="s">
        <v>1097</v>
      </c>
      <c r="B94" s="97" t="s">
        <v>1085</v>
      </c>
      <c r="C94" s="34" t="s">
        <v>234</v>
      </c>
      <c r="D94" s="34" t="s">
        <v>39</v>
      </c>
      <c r="E94" s="26" t="s">
        <v>1110</v>
      </c>
      <c r="F94" s="13"/>
      <c r="G94" s="13">
        <v>1800</v>
      </c>
      <c r="H94" s="11"/>
      <c r="I94" s="11">
        <v>1800</v>
      </c>
      <c r="J94" s="79" t="s">
        <v>1200</v>
      </c>
      <c r="K94" s="47">
        <v>2019</v>
      </c>
      <c r="L94" s="34" t="s">
        <v>614</v>
      </c>
      <c r="M94" s="167" t="s">
        <v>1398</v>
      </c>
      <c r="N94" s="7"/>
      <c r="T94" s="7"/>
      <c r="U94" s="7"/>
      <c r="V94" s="7"/>
      <c r="W94" s="7"/>
      <c r="X94" s="7"/>
      <c r="Y94" s="7"/>
      <c r="Z94" s="7"/>
      <c r="AA94" s="7"/>
      <c r="AB94" s="7"/>
      <c r="AC94" s="7"/>
      <c r="AD94" s="7"/>
      <c r="AE94" s="7"/>
      <c r="AF94" s="7"/>
      <c r="AG94" s="7"/>
      <c r="AH94" s="7"/>
      <c r="AI94" s="7"/>
      <c r="AJ94" s="7"/>
      <c r="AK94" s="7"/>
      <c r="AL94" s="7"/>
      <c r="AM94" s="7"/>
      <c r="AN94" s="7"/>
    </row>
    <row r="95" spans="1:40" s="8" customFormat="1" ht="69.75" customHeight="1">
      <c r="A95" s="35" t="s">
        <v>1098</v>
      </c>
      <c r="B95" s="97" t="s">
        <v>1085</v>
      </c>
      <c r="C95" s="34" t="s">
        <v>234</v>
      </c>
      <c r="D95" s="34" t="s">
        <v>39</v>
      </c>
      <c r="E95" s="26" t="s">
        <v>1111</v>
      </c>
      <c r="F95" s="13"/>
      <c r="G95" s="13"/>
      <c r="H95" s="11">
        <v>9500</v>
      </c>
      <c r="I95" s="11">
        <v>9500</v>
      </c>
      <c r="J95" s="79" t="s">
        <v>1200</v>
      </c>
      <c r="K95" s="47">
        <v>2020</v>
      </c>
      <c r="L95" s="34" t="s">
        <v>614</v>
      </c>
      <c r="M95" s="167" t="s">
        <v>1392</v>
      </c>
      <c r="N95" s="7"/>
      <c r="T95" s="7"/>
      <c r="U95" s="7"/>
      <c r="V95" s="7"/>
      <c r="W95" s="7"/>
      <c r="X95" s="7"/>
      <c r="Y95" s="7"/>
      <c r="Z95" s="7"/>
      <c r="AA95" s="7"/>
      <c r="AB95" s="7"/>
      <c r="AC95" s="7"/>
      <c r="AD95" s="7"/>
      <c r="AE95" s="7"/>
      <c r="AF95" s="7"/>
      <c r="AG95" s="7"/>
      <c r="AH95" s="7"/>
      <c r="AI95" s="7"/>
      <c r="AJ95" s="7"/>
      <c r="AK95" s="7"/>
      <c r="AL95" s="7"/>
      <c r="AM95" s="7"/>
      <c r="AN95" s="7"/>
    </row>
    <row r="96" spans="1:40" s="8" customFormat="1" ht="69.75" customHeight="1">
      <c r="A96" s="35" t="s">
        <v>1099</v>
      </c>
      <c r="B96" s="97" t="s">
        <v>1085</v>
      </c>
      <c r="C96" s="34" t="s">
        <v>234</v>
      </c>
      <c r="D96" s="34" t="s">
        <v>39</v>
      </c>
      <c r="E96" s="26" t="s">
        <v>1112</v>
      </c>
      <c r="F96" s="13"/>
      <c r="G96" s="13">
        <v>500</v>
      </c>
      <c r="H96" s="11"/>
      <c r="I96" s="11">
        <v>500</v>
      </c>
      <c r="J96" s="79" t="s">
        <v>1200</v>
      </c>
      <c r="K96" s="47">
        <v>2019</v>
      </c>
      <c r="L96" s="34" t="s">
        <v>614</v>
      </c>
      <c r="M96" s="167" t="s">
        <v>1399</v>
      </c>
      <c r="N96" s="7"/>
      <c r="T96" s="7"/>
      <c r="U96" s="7"/>
      <c r="V96" s="7"/>
      <c r="W96" s="7"/>
      <c r="X96" s="7"/>
      <c r="Y96" s="7"/>
      <c r="Z96" s="7"/>
      <c r="AA96" s="7"/>
      <c r="AB96" s="7"/>
      <c r="AC96" s="7"/>
      <c r="AD96" s="7"/>
      <c r="AE96" s="7"/>
      <c r="AF96" s="7"/>
      <c r="AG96" s="7"/>
      <c r="AH96" s="7"/>
      <c r="AI96" s="7"/>
      <c r="AJ96" s="7"/>
      <c r="AK96" s="7"/>
      <c r="AL96" s="7"/>
      <c r="AM96" s="7"/>
      <c r="AN96" s="7"/>
    </row>
    <row r="97" spans="1:40" s="8" customFormat="1" ht="69.75" customHeight="1">
      <c r="A97" s="35" t="s">
        <v>1138</v>
      </c>
      <c r="B97" s="143" t="s">
        <v>1135</v>
      </c>
      <c r="C97" s="34" t="s">
        <v>239</v>
      </c>
      <c r="D97" s="34" t="s">
        <v>39</v>
      </c>
      <c r="E97" s="26" t="s">
        <v>1141</v>
      </c>
      <c r="F97" s="13">
        <v>2000</v>
      </c>
      <c r="G97" s="13">
        <v>2500</v>
      </c>
      <c r="H97" s="11">
        <v>4000</v>
      </c>
      <c r="I97" s="11">
        <f aca="true" t="shared" si="3" ref="I97:I103">H97+G97+F97</f>
        <v>8500</v>
      </c>
      <c r="J97" s="38" t="s">
        <v>1199</v>
      </c>
      <c r="K97" s="37" t="s">
        <v>351</v>
      </c>
      <c r="L97" s="142" t="s">
        <v>1120</v>
      </c>
      <c r="M97" s="46" t="s">
        <v>1400</v>
      </c>
      <c r="N97" s="7"/>
      <c r="T97" s="7"/>
      <c r="U97" s="7"/>
      <c r="V97" s="7"/>
      <c r="W97" s="7"/>
      <c r="X97" s="7"/>
      <c r="Y97" s="7"/>
      <c r="Z97" s="7"/>
      <c r="AA97" s="7"/>
      <c r="AB97" s="7"/>
      <c r="AC97" s="7"/>
      <c r="AD97" s="7"/>
      <c r="AE97" s="7"/>
      <c r="AF97" s="7"/>
      <c r="AG97" s="7"/>
      <c r="AH97" s="7"/>
      <c r="AI97" s="7"/>
      <c r="AJ97" s="7"/>
      <c r="AK97" s="7"/>
      <c r="AL97" s="7"/>
      <c r="AM97" s="7"/>
      <c r="AN97" s="7"/>
    </row>
    <row r="98" spans="1:40" s="8" customFormat="1" ht="69.75" customHeight="1">
      <c r="A98" s="35" t="s">
        <v>1139</v>
      </c>
      <c r="B98" s="143" t="s">
        <v>1136</v>
      </c>
      <c r="C98" s="34" t="s">
        <v>241</v>
      </c>
      <c r="D98" s="34" t="s">
        <v>39</v>
      </c>
      <c r="E98" s="144" t="s">
        <v>1142</v>
      </c>
      <c r="F98" s="13">
        <v>6000</v>
      </c>
      <c r="G98" s="13">
        <v>6200</v>
      </c>
      <c r="H98" s="11">
        <v>6500</v>
      </c>
      <c r="I98" s="11">
        <f t="shared" si="3"/>
        <v>18700</v>
      </c>
      <c r="J98" s="38" t="s">
        <v>1199</v>
      </c>
      <c r="K98" s="37" t="s">
        <v>351</v>
      </c>
      <c r="L98" s="142" t="s">
        <v>1120</v>
      </c>
      <c r="M98" s="46" t="s">
        <v>1401</v>
      </c>
      <c r="N98" s="7"/>
      <c r="T98" s="7"/>
      <c r="U98" s="7"/>
      <c r="V98" s="7"/>
      <c r="W98" s="7"/>
      <c r="X98" s="7"/>
      <c r="Y98" s="7"/>
      <c r="Z98" s="7"/>
      <c r="AA98" s="7"/>
      <c r="AB98" s="7"/>
      <c r="AC98" s="7"/>
      <c r="AD98" s="7"/>
      <c r="AE98" s="7"/>
      <c r="AF98" s="7"/>
      <c r="AG98" s="7"/>
      <c r="AH98" s="7"/>
      <c r="AI98" s="7"/>
      <c r="AJ98" s="7"/>
      <c r="AK98" s="7"/>
      <c r="AL98" s="7"/>
      <c r="AM98" s="7"/>
      <c r="AN98" s="7"/>
    </row>
    <row r="99" spans="1:40" s="8" customFormat="1" ht="69.75" customHeight="1">
      <c r="A99" s="35" t="s">
        <v>1140</v>
      </c>
      <c r="B99" s="143" t="s">
        <v>1137</v>
      </c>
      <c r="C99" s="34" t="s">
        <v>241</v>
      </c>
      <c r="D99" s="34" t="s">
        <v>39</v>
      </c>
      <c r="E99" s="143" t="s">
        <v>1143</v>
      </c>
      <c r="F99" s="13">
        <v>3000</v>
      </c>
      <c r="G99" s="13">
        <v>3200</v>
      </c>
      <c r="H99" s="11">
        <v>3500</v>
      </c>
      <c r="I99" s="11">
        <f t="shared" si="3"/>
        <v>9700</v>
      </c>
      <c r="J99" s="38" t="s">
        <v>1199</v>
      </c>
      <c r="K99" s="37" t="s">
        <v>351</v>
      </c>
      <c r="L99" s="142" t="s">
        <v>1120</v>
      </c>
      <c r="M99" s="46" t="s">
        <v>1402</v>
      </c>
      <c r="N99" s="7"/>
      <c r="T99" s="7"/>
      <c r="U99" s="7"/>
      <c r="V99" s="7"/>
      <c r="W99" s="7"/>
      <c r="X99" s="7"/>
      <c r="Y99" s="7"/>
      <c r="Z99" s="7"/>
      <c r="AA99" s="7"/>
      <c r="AB99" s="7"/>
      <c r="AC99" s="7"/>
      <c r="AD99" s="7"/>
      <c r="AE99" s="7"/>
      <c r="AF99" s="7"/>
      <c r="AG99" s="7"/>
      <c r="AH99" s="7"/>
      <c r="AI99" s="7"/>
      <c r="AJ99" s="7"/>
      <c r="AK99" s="7"/>
      <c r="AL99" s="7"/>
      <c r="AM99" s="7"/>
      <c r="AN99" s="7"/>
    </row>
    <row r="100" spans="1:40" s="8" customFormat="1" ht="69.75" customHeight="1">
      <c r="A100" s="35" t="s">
        <v>1155</v>
      </c>
      <c r="B100" s="97" t="s">
        <v>1151</v>
      </c>
      <c r="C100" s="34" t="s">
        <v>234</v>
      </c>
      <c r="D100" s="34" t="s">
        <v>39</v>
      </c>
      <c r="E100" s="26" t="s">
        <v>1159</v>
      </c>
      <c r="F100" s="13">
        <v>500</v>
      </c>
      <c r="G100" s="13">
        <v>500</v>
      </c>
      <c r="H100" s="11">
        <v>500</v>
      </c>
      <c r="I100" s="11">
        <f t="shared" si="3"/>
        <v>1500</v>
      </c>
      <c r="J100" s="79" t="s">
        <v>1202</v>
      </c>
      <c r="K100" s="47" t="s">
        <v>351</v>
      </c>
      <c r="L100" s="145" t="s">
        <v>1163</v>
      </c>
      <c r="M100" s="46" t="s">
        <v>1403</v>
      </c>
      <c r="N100" s="7"/>
      <c r="T100" s="7"/>
      <c r="U100" s="7"/>
      <c r="V100" s="7"/>
      <c r="W100" s="7"/>
      <c r="X100" s="7"/>
      <c r="Y100" s="7"/>
      <c r="Z100" s="7"/>
      <c r="AA100" s="7"/>
      <c r="AB100" s="7"/>
      <c r="AC100" s="7"/>
      <c r="AD100" s="7"/>
      <c r="AE100" s="7"/>
      <c r="AF100" s="7"/>
      <c r="AG100" s="7"/>
      <c r="AH100" s="7"/>
      <c r="AI100" s="7"/>
      <c r="AJ100" s="7"/>
      <c r="AK100" s="7"/>
      <c r="AL100" s="7"/>
      <c r="AM100" s="7"/>
      <c r="AN100" s="7"/>
    </row>
    <row r="101" spans="1:40" s="8" customFormat="1" ht="69.75" customHeight="1">
      <c r="A101" s="35" t="s">
        <v>1156</v>
      </c>
      <c r="B101" s="97" t="s">
        <v>1152</v>
      </c>
      <c r="C101" s="34" t="s">
        <v>234</v>
      </c>
      <c r="D101" s="34" t="s">
        <v>39</v>
      </c>
      <c r="E101" s="26" t="s">
        <v>1160</v>
      </c>
      <c r="F101" s="13"/>
      <c r="G101" s="13"/>
      <c r="H101" s="11">
        <v>10000</v>
      </c>
      <c r="I101" s="11">
        <f t="shared" si="3"/>
        <v>10000</v>
      </c>
      <c r="J101" s="79" t="s">
        <v>1202</v>
      </c>
      <c r="K101" s="47">
        <v>2020</v>
      </c>
      <c r="L101" s="145" t="s">
        <v>1163</v>
      </c>
      <c r="M101" s="46" t="s">
        <v>1404</v>
      </c>
      <c r="N101" s="7"/>
      <c r="T101" s="7"/>
      <c r="U101" s="7"/>
      <c r="V101" s="7"/>
      <c r="W101" s="7"/>
      <c r="X101" s="7"/>
      <c r="Y101" s="7"/>
      <c r="Z101" s="7"/>
      <c r="AA101" s="7"/>
      <c r="AB101" s="7"/>
      <c r="AC101" s="7"/>
      <c r="AD101" s="7"/>
      <c r="AE101" s="7"/>
      <c r="AF101" s="7"/>
      <c r="AG101" s="7"/>
      <c r="AH101" s="7"/>
      <c r="AI101" s="7"/>
      <c r="AJ101" s="7"/>
      <c r="AK101" s="7"/>
      <c r="AL101" s="7"/>
      <c r="AM101" s="7"/>
      <c r="AN101" s="7"/>
    </row>
    <row r="102" spans="1:40" s="8" customFormat="1" ht="69.75" customHeight="1">
      <c r="A102" s="35" t="s">
        <v>1157</v>
      </c>
      <c r="B102" s="97" t="s">
        <v>1153</v>
      </c>
      <c r="C102" s="34" t="s">
        <v>235</v>
      </c>
      <c r="D102" s="34" t="s">
        <v>39</v>
      </c>
      <c r="E102" s="26" t="s">
        <v>1161</v>
      </c>
      <c r="F102" s="13"/>
      <c r="G102" s="13">
        <v>5000</v>
      </c>
      <c r="H102" s="11"/>
      <c r="I102" s="11">
        <f t="shared" si="3"/>
        <v>5000</v>
      </c>
      <c r="J102" s="79" t="s">
        <v>1202</v>
      </c>
      <c r="K102" s="47">
        <v>2019</v>
      </c>
      <c r="L102" s="145" t="s">
        <v>1163</v>
      </c>
      <c r="M102" s="46" t="s">
        <v>1405</v>
      </c>
      <c r="N102" s="7"/>
      <c r="T102" s="7"/>
      <c r="U102" s="7"/>
      <c r="V102" s="7"/>
      <c r="W102" s="7"/>
      <c r="X102" s="7"/>
      <c r="Y102" s="7"/>
      <c r="Z102" s="7"/>
      <c r="AA102" s="7"/>
      <c r="AB102" s="7"/>
      <c r="AC102" s="7"/>
      <c r="AD102" s="7"/>
      <c r="AE102" s="7"/>
      <c r="AF102" s="7"/>
      <c r="AG102" s="7"/>
      <c r="AH102" s="7"/>
      <c r="AI102" s="7"/>
      <c r="AJ102" s="7"/>
      <c r="AK102" s="7"/>
      <c r="AL102" s="7"/>
      <c r="AM102" s="7"/>
      <c r="AN102" s="7"/>
    </row>
    <row r="103" spans="1:40" s="8" customFormat="1" ht="69.75" customHeight="1">
      <c r="A103" s="35" t="s">
        <v>1158</v>
      </c>
      <c r="B103" s="146" t="s">
        <v>1154</v>
      </c>
      <c r="C103" s="34" t="s">
        <v>242</v>
      </c>
      <c r="D103" s="34" t="s">
        <v>39</v>
      </c>
      <c r="E103" s="27" t="s">
        <v>1162</v>
      </c>
      <c r="F103" s="11"/>
      <c r="G103" s="11">
        <v>5000</v>
      </c>
      <c r="H103" s="11"/>
      <c r="I103" s="11">
        <f t="shared" si="3"/>
        <v>5000</v>
      </c>
      <c r="J103" s="79" t="s">
        <v>1202</v>
      </c>
      <c r="K103" s="47">
        <v>2020</v>
      </c>
      <c r="L103" s="145" t="s">
        <v>1163</v>
      </c>
      <c r="M103" s="46" t="s">
        <v>1406</v>
      </c>
      <c r="N103" s="7"/>
      <c r="T103" s="7"/>
      <c r="U103" s="7"/>
      <c r="V103" s="7"/>
      <c r="W103" s="7"/>
      <c r="X103" s="7"/>
      <c r="Y103" s="7"/>
      <c r="Z103" s="7"/>
      <c r="AA103" s="7"/>
      <c r="AB103" s="7"/>
      <c r="AC103" s="7"/>
      <c r="AD103" s="7"/>
      <c r="AE103" s="7"/>
      <c r="AF103" s="7"/>
      <c r="AG103" s="7"/>
      <c r="AH103" s="7"/>
      <c r="AI103" s="7"/>
      <c r="AJ103" s="7"/>
      <c r="AK103" s="7"/>
      <c r="AL103" s="7"/>
      <c r="AM103" s="7"/>
      <c r="AN103" s="7"/>
    </row>
    <row r="104" spans="1:40" s="8" customFormat="1" ht="69.75" customHeight="1">
      <c r="A104" s="49"/>
      <c r="B104" s="97"/>
      <c r="C104" s="34"/>
      <c r="D104" s="34"/>
      <c r="E104" s="26"/>
      <c r="F104" s="13"/>
      <c r="G104" s="13"/>
      <c r="H104" s="13"/>
      <c r="I104" s="11"/>
      <c r="J104" s="79"/>
      <c r="K104" s="47"/>
      <c r="L104" s="46"/>
      <c r="M104" s="46"/>
      <c r="N104" s="7"/>
      <c r="T104" s="7"/>
      <c r="U104" s="7"/>
      <c r="V104" s="7"/>
      <c r="W104" s="7"/>
      <c r="X104" s="7"/>
      <c r="Y104" s="7"/>
      <c r="Z104" s="7"/>
      <c r="AA104" s="7"/>
      <c r="AB104" s="7"/>
      <c r="AC104" s="7"/>
      <c r="AD104" s="7"/>
      <c r="AE104" s="7"/>
      <c r="AF104" s="7"/>
      <c r="AG104" s="7"/>
      <c r="AH104" s="7"/>
      <c r="AI104" s="7"/>
      <c r="AJ104" s="7"/>
      <c r="AK104" s="7"/>
      <c r="AL104" s="7"/>
      <c r="AM104" s="7"/>
      <c r="AN104" s="7"/>
    </row>
    <row r="105" spans="1:40" s="4" customFormat="1" ht="31.5" customHeight="1">
      <c r="A105" s="68"/>
      <c r="B105" s="120" t="s">
        <v>21</v>
      </c>
      <c r="C105" s="70"/>
      <c r="D105" s="70"/>
      <c r="E105" s="71"/>
      <c r="F105" s="107">
        <f>SUM(F106:F124)</f>
        <v>2220</v>
      </c>
      <c r="G105" s="107">
        <f>SUM(G106:G124)</f>
        <v>5750</v>
      </c>
      <c r="H105" s="107">
        <f>SUM(H106:H124)</f>
        <v>7220</v>
      </c>
      <c r="I105" s="107">
        <f>SUM(I106:I124)</f>
        <v>15190</v>
      </c>
      <c r="J105" s="72"/>
      <c r="K105" s="73"/>
      <c r="L105" s="74"/>
      <c r="M105" s="74"/>
      <c r="N105" s="2"/>
      <c r="T105" s="2"/>
      <c r="U105" s="2"/>
      <c r="V105" s="2"/>
      <c r="W105" s="2"/>
      <c r="X105" s="2"/>
      <c r="Y105" s="2"/>
      <c r="Z105" s="2"/>
      <c r="AA105" s="2"/>
      <c r="AB105" s="2"/>
      <c r="AC105" s="2"/>
      <c r="AD105" s="2"/>
      <c r="AE105" s="2"/>
      <c r="AF105" s="2"/>
      <c r="AG105" s="2"/>
      <c r="AH105" s="2"/>
      <c r="AI105" s="2"/>
      <c r="AJ105" s="2"/>
      <c r="AK105" s="2"/>
      <c r="AL105" s="2"/>
      <c r="AM105" s="2"/>
      <c r="AN105" s="2"/>
    </row>
    <row r="106" spans="1:81" ht="75" customHeight="1">
      <c r="A106" s="35" t="s">
        <v>80</v>
      </c>
      <c r="B106" s="97" t="s">
        <v>456</v>
      </c>
      <c r="C106" s="30" t="s">
        <v>246</v>
      </c>
      <c r="D106" s="30" t="s">
        <v>38</v>
      </c>
      <c r="E106" s="26" t="s">
        <v>835</v>
      </c>
      <c r="F106" s="108">
        <v>500</v>
      </c>
      <c r="G106" s="108">
        <v>300</v>
      </c>
      <c r="H106" s="109">
        <v>300</v>
      </c>
      <c r="I106" s="109">
        <f>H106+G106+F106</f>
        <v>1100</v>
      </c>
      <c r="J106" s="38" t="s">
        <v>1195</v>
      </c>
      <c r="K106" s="37" t="s">
        <v>351</v>
      </c>
      <c r="L106" s="34" t="s">
        <v>453</v>
      </c>
      <c r="M106" s="46" t="s">
        <v>1407</v>
      </c>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row>
    <row r="107" spans="1:40" s="8" customFormat="1" ht="69.75" customHeight="1">
      <c r="A107" s="35" t="s">
        <v>81</v>
      </c>
      <c r="B107" s="119" t="s">
        <v>454</v>
      </c>
      <c r="C107" s="34" t="s">
        <v>245</v>
      </c>
      <c r="D107" s="30" t="s">
        <v>38</v>
      </c>
      <c r="E107" s="27" t="s">
        <v>836</v>
      </c>
      <c r="F107" s="110">
        <v>500</v>
      </c>
      <c r="G107" s="110"/>
      <c r="H107" s="111"/>
      <c r="I107" s="109">
        <f aca="true" t="shared" si="4" ref="I107:I121">H107+G107+F107</f>
        <v>500</v>
      </c>
      <c r="J107" s="38" t="s">
        <v>1195</v>
      </c>
      <c r="K107" s="37">
        <v>2018</v>
      </c>
      <c r="L107" s="34" t="s">
        <v>453</v>
      </c>
      <c r="M107" s="46" t="s">
        <v>1408</v>
      </c>
      <c r="N107" s="7"/>
      <c r="T107" s="7"/>
      <c r="U107" s="7"/>
      <c r="V107" s="7"/>
      <c r="W107" s="7"/>
      <c r="X107" s="7"/>
      <c r="Y107" s="7"/>
      <c r="Z107" s="7"/>
      <c r="AA107" s="7"/>
      <c r="AB107" s="7"/>
      <c r="AC107" s="7"/>
      <c r="AD107" s="7"/>
      <c r="AE107" s="7"/>
      <c r="AF107" s="7"/>
      <c r="AG107" s="7"/>
      <c r="AH107" s="7"/>
      <c r="AI107" s="7"/>
      <c r="AJ107" s="7"/>
      <c r="AK107" s="7"/>
      <c r="AL107" s="7"/>
      <c r="AM107" s="7"/>
      <c r="AN107" s="7"/>
    </row>
    <row r="108" spans="1:40" s="8" customFormat="1" ht="69.75" customHeight="1">
      <c r="A108" s="35" t="s">
        <v>82</v>
      </c>
      <c r="B108" s="97" t="s">
        <v>455</v>
      </c>
      <c r="C108" s="34" t="s">
        <v>246</v>
      </c>
      <c r="D108" s="30" t="s">
        <v>39</v>
      </c>
      <c r="E108" s="27" t="s">
        <v>837</v>
      </c>
      <c r="F108" s="109">
        <v>200</v>
      </c>
      <c r="G108" s="109">
        <v>300</v>
      </c>
      <c r="H108" s="109">
        <v>300</v>
      </c>
      <c r="I108" s="109">
        <f t="shared" si="4"/>
        <v>800</v>
      </c>
      <c r="J108" s="38" t="s">
        <v>1195</v>
      </c>
      <c r="K108" s="47" t="s">
        <v>351</v>
      </c>
      <c r="L108" s="34" t="s">
        <v>453</v>
      </c>
      <c r="M108" s="46" t="s">
        <v>1409</v>
      </c>
      <c r="N108" s="7"/>
      <c r="T108" s="7"/>
      <c r="U108" s="7"/>
      <c r="V108" s="7"/>
      <c r="W108" s="7"/>
      <c r="X108" s="7"/>
      <c r="Y108" s="7"/>
      <c r="Z108" s="7"/>
      <c r="AA108" s="7"/>
      <c r="AB108" s="7"/>
      <c r="AC108" s="7"/>
      <c r="AD108" s="7"/>
      <c r="AE108" s="7"/>
      <c r="AF108" s="7"/>
      <c r="AG108" s="7"/>
      <c r="AH108" s="7"/>
      <c r="AI108" s="7"/>
      <c r="AJ108" s="7"/>
      <c r="AK108" s="7"/>
      <c r="AL108" s="7"/>
      <c r="AM108" s="7"/>
      <c r="AN108" s="7"/>
    </row>
    <row r="109" spans="1:40" s="8" customFormat="1" ht="131.25" customHeight="1">
      <c r="A109" s="35" t="s">
        <v>881</v>
      </c>
      <c r="B109" s="119" t="s">
        <v>526</v>
      </c>
      <c r="C109" s="34" t="s">
        <v>246</v>
      </c>
      <c r="D109" s="30" t="s">
        <v>39</v>
      </c>
      <c r="E109" s="27" t="s">
        <v>525</v>
      </c>
      <c r="F109" s="110">
        <v>220</v>
      </c>
      <c r="G109" s="110">
        <v>250</v>
      </c>
      <c r="H109" s="111">
        <v>220</v>
      </c>
      <c r="I109" s="109">
        <f t="shared" si="4"/>
        <v>690</v>
      </c>
      <c r="J109" s="38" t="s">
        <v>1194</v>
      </c>
      <c r="K109" s="31" t="s">
        <v>514</v>
      </c>
      <c r="L109" s="34" t="s">
        <v>515</v>
      </c>
      <c r="M109" s="173" t="s">
        <v>1410</v>
      </c>
      <c r="N109" s="7"/>
      <c r="T109" s="7"/>
      <c r="U109" s="7"/>
      <c r="V109" s="7"/>
      <c r="W109" s="7"/>
      <c r="X109" s="7"/>
      <c r="Y109" s="7"/>
      <c r="Z109" s="7"/>
      <c r="AA109" s="7"/>
      <c r="AB109" s="7"/>
      <c r="AC109" s="7"/>
      <c r="AD109" s="7"/>
      <c r="AE109" s="7"/>
      <c r="AF109" s="7"/>
      <c r="AG109" s="7"/>
      <c r="AH109" s="7"/>
      <c r="AI109" s="7"/>
      <c r="AJ109" s="7"/>
      <c r="AK109" s="7"/>
      <c r="AL109" s="7"/>
      <c r="AM109" s="7"/>
      <c r="AN109" s="7"/>
    </row>
    <row r="110" spans="1:40" s="8" customFormat="1" ht="69.75" customHeight="1">
      <c r="A110" s="35" t="s">
        <v>882</v>
      </c>
      <c r="B110" s="97" t="s">
        <v>574</v>
      </c>
      <c r="C110" s="34" t="s">
        <v>246</v>
      </c>
      <c r="D110" s="30" t="s">
        <v>39</v>
      </c>
      <c r="E110" s="93" t="s">
        <v>577</v>
      </c>
      <c r="F110" s="110">
        <v>0</v>
      </c>
      <c r="G110" s="110">
        <v>0</v>
      </c>
      <c r="H110" s="110">
        <v>0</v>
      </c>
      <c r="I110" s="109">
        <f t="shared" si="4"/>
        <v>0</v>
      </c>
      <c r="J110" s="38" t="s">
        <v>1205</v>
      </c>
      <c r="K110" s="31" t="s">
        <v>514</v>
      </c>
      <c r="L110" s="46" t="s">
        <v>569</v>
      </c>
      <c r="M110" s="46" t="s">
        <v>1411</v>
      </c>
      <c r="N110" s="7"/>
      <c r="T110" s="7"/>
      <c r="U110" s="7"/>
      <c r="V110" s="7"/>
      <c r="W110" s="7"/>
      <c r="X110" s="7"/>
      <c r="Y110" s="7"/>
      <c r="Z110" s="7"/>
      <c r="AA110" s="7"/>
      <c r="AB110" s="7"/>
      <c r="AC110" s="7"/>
      <c r="AD110" s="7"/>
      <c r="AE110" s="7"/>
      <c r="AF110" s="7"/>
      <c r="AG110" s="7"/>
      <c r="AH110" s="7"/>
      <c r="AI110" s="7"/>
      <c r="AJ110" s="7"/>
      <c r="AK110" s="7"/>
      <c r="AL110" s="7"/>
      <c r="AM110" s="7"/>
      <c r="AN110" s="7"/>
    </row>
    <row r="111" spans="1:40" s="8" customFormat="1" ht="69.75" customHeight="1">
      <c r="A111" s="35" t="s">
        <v>883</v>
      </c>
      <c r="B111" s="119" t="s">
        <v>575</v>
      </c>
      <c r="C111" s="34" t="s">
        <v>246</v>
      </c>
      <c r="D111" s="30" t="s">
        <v>39</v>
      </c>
      <c r="E111" s="94" t="s">
        <v>578</v>
      </c>
      <c r="F111" s="110">
        <v>0</v>
      </c>
      <c r="G111" s="110">
        <v>0</v>
      </c>
      <c r="H111" s="110">
        <v>0</v>
      </c>
      <c r="I111" s="109">
        <f t="shared" si="4"/>
        <v>0</v>
      </c>
      <c r="J111" s="38" t="s">
        <v>1205</v>
      </c>
      <c r="K111" s="31" t="s">
        <v>514</v>
      </c>
      <c r="L111" s="46" t="s">
        <v>569</v>
      </c>
      <c r="M111" s="46" t="s">
        <v>1412</v>
      </c>
      <c r="N111" s="7"/>
      <c r="T111" s="7"/>
      <c r="U111" s="7"/>
      <c r="V111" s="7"/>
      <c r="W111" s="7"/>
      <c r="X111" s="7"/>
      <c r="Y111" s="7"/>
      <c r="Z111" s="7"/>
      <c r="AA111" s="7"/>
      <c r="AB111" s="7"/>
      <c r="AC111" s="7"/>
      <c r="AD111" s="7"/>
      <c r="AE111" s="7"/>
      <c r="AF111" s="7"/>
      <c r="AG111" s="7"/>
      <c r="AH111" s="7"/>
      <c r="AI111" s="7"/>
      <c r="AJ111" s="7"/>
      <c r="AK111" s="7"/>
      <c r="AL111" s="7"/>
      <c r="AM111" s="7"/>
      <c r="AN111" s="7"/>
    </row>
    <row r="112" spans="1:40" s="8" customFormat="1" ht="69.75" customHeight="1">
      <c r="A112" s="35" t="s">
        <v>884</v>
      </c>
      <c r="B112" s="97" t="s">
        <v>576</v>
      </c>
      <c r="C112" s="34" t="s">
        <v>246</v>
      </c>
      <c r="D112" s="30" t="s">
        <v>39</v>
      </c>
      <c r="E112" s="95" t="s">
        <v>579</v>
      </c>
      <c r="F112" s="110">
        <v>0</v>
      </c>
      <c r="G112" s="110">
        <v>0</v>
      </c>
      <c r="H112" s="110">
        <v>0</v>
      </c>
      <c r="I112" s="109">
        <f t="shared" si="4"/>
        <v>0</v>
      </c>
      <c r="J112" s="38" t="s">
        <v>1205</v>
      </c>
      <c r="K112" s="31" t="s">
        <v>514</v>
      </c>
      <c r="L112" s="46" t="s">
        <v>569</v>
      </c>
      <c r="M112" s="46" t="s">
        <v>1413</v>
      </c>
      <c r="N112" s="7"/>
      <c r="T112" s="7"/>
      <c r="U112" s="7"/>
      <c r="V112" s="7"/>
      <c r="W112" s="7"/>
      <c r="X112" s="7"/>
      <c r="Y112" s="7"/>
      <c r="Z112" s="7"/>
      <c r="AA112" s="7"/>
      <c r="AB112" s="7"/>
      <c r="AC112" s="7"/>
      <c r="AD112" s="7"/>
      <c r="AE112" s="7"/>
      <c r="AF112" s="7"/>
      <c r="AG112" s="7"/>
      <c r="AH112" s="7"/>
      <c r="AI112" s="7"/>
      <c r="AJ112" s="7"/>
      <c r="AK112" s="7"/>
      <c r="AL112" s="7"/>
      <c r="AM112" s="7"/>
      <c r="AN112" s="7"/>
    </row>
    <row r="113" spans="1:40" s="8" customFormat="1" ht="69.75" customHeight="1">
      <c r="A113" s="35" t="s">
        <v>885</v>
      </c>
      <c r="B113" s="97" t="s">
        <v>604</v>
      </c>
      <c r="C113" s="34" t="s">
        <v>245</v>
      </c>
      <c r="D113" s="30" t="s">
        <v>39</v>
      </c>
      <c r="E113" s="12" t="s">
        <v>604</v>
      </c>
      <c r="F113" s="110">
        <v>0</v>
      </c>
      <c r="G113" s="110">
        <v>0</v>
      </c>
      <c r="H113" s="110">
        <v>0</v>
      </c>
      <c r="I113" s="109">
        <f t="shared" si="4"/>
        <v>0</v>
      </c>
      <c r="J113" s="38" t="s">
        <v>1209</v>
      </c>
      <c r="K113" s="31" t="s">
        <v>514</v>
      </c>
      <c r="L113" s="46" t="s">
        <v>603</v>
      </c>
      <c r="M113" s="46" t="s">
        <v>1414</v>
      </c>
      <c r="N113" s="7"/>
      <c r="T113" s="7"/>
      <c r="U113" s="7"/>
      <c r="V113" s="7"/>
      <c r="W113" s="7"/>
      <c r="X113" s="7"/>
      <c r="Y113" s="7"/>
      <c r="Z113" s="7"/>
      <c r="AA113" s="7"/>
      <c r="AB113" s="7"/>
      <c r="AC113" s="7"/>
      <c r="AD113" s="7"/>
      <c r="AE113" s="7"/>
      <c r="AF113" s="7"/>
      <c r="AG113" s="7"/>
      <c r="AH113" s="7"/>
      <c r="AI113" s="7"/>
      <c r="AJ113" s="7"/>
      <c r="AK113" s="7"/>
      <c r="AL113" s="7"/>
      <c r="AM113" s="7"/>
      <c r="AN113" s="7"/>
    </row>
    <row r="114" spans="1:40" s="8" customFormat="1" ht="69.75" customHeight="1">
      <c r="A114" s="35" t="s">
        <v>886</v>
      </c>
      <c r="B114" s="119" t="s">
        <v>605</v>
      </c>
      <c r="C114" s="34" t="s">
        <v>246</v>
      </c>
      <c r="D114" s="30" t="s">
        <v>39</v>
      </c>
      <c r="E114" s="10" t="s">
        <v>605</v>
      </c>
      <c r="F114" s="110">
        <v>700</v>
      </c>
      <c r="G114" s="110">
        <v>700</v>
      </c>
      <c r="H114" s="110">
        <v>700</v>
      </c>
      <c r="I114" s="109">
        <f t="shared" si="4"/>
        <v>2100</v>
      </c>
      <c r="J114" s="38" t="s">
        <v>1209</v>
      </c>
      <c r="K114" s="31" t="s">
        <v>514</v>
      </c>
      <c r="L114" s="46" t="s">
        <v>603</v>
      </c>
      <c r="M114" s="46" t="s">
        <v>1415</v>
      </c>
      <c r="N114" s="7"/>
      <c r="T114" s="7"/>
      <c r="U114" s="7"/>
      <c r="V114" s="7"/>
      <c r="W114" s="7"/>
      <c r="X114" s="7"/>
      <c r="Y114" s="7"/>
      <c r="Z114" s="7"/>
      <c r="AA114" s="7"/>
      <c r="AB114" s="7"/>
      <c r="AC114" s="7"/>
      <c r="AD114" s="7"/>
      <c r="AE114" s="7"/>
      <c r="AF114" s="7"/>
      <c r="AG114" s="7"/>
      <c r="AH114" s="7"/>
      <c r="AI114" s="7"/>
      <c r="AJ114" s="7"/>
      <c r="AK114" s="7"/>
      <c r="AL114" s="7"/>
      <c r="AM114" s="7"/>
      <c r="AN114" s="7"/>
    </row>
    <row r="115" spans="1:40" s="8" customFormat="1" ht="69.75" customHeight="1">
      <c r="A115" s="35" t="s">
        <v>887</v>
      </c>
      <c r="B115" s="97" t="s">
        <v>630</v>
      </c>
      <c r="C115" s="34" t="s">
        <v>245</v>
      </c>
      <c r="D115" s="30" t="s">
        <v>39</v>
      </c>
      <c r="E115" s="96" t="s">
        <v>632</v>
      </c>
      <c r="F115" s="110">
        <v>0</v>
      </c>
      <c r="G115" s="110">
        <v>0</v>
      </c>
      <c r="H115" s="110">
        <v>0</v>
      </c>
      <c r="I115" s="109">
        <f t="shared" si="4"/>
        <v>0</v>
      </c>
      <c r="J115" s="149" t="s">
        <v>1208</v>
      </c>
      <c r="K115" s="31" t="s">
        <v>514</v>
      </c>
      <c r="L115" s="46" t="s">
        <v>625</v>
      </c>
      <c r="M115" s="46" t="s">
        <v>1416</v>
      </c>
      <c r="N115" s="7"/>
      <c r="T115" s="7"/>
      <c r="U115" s="7"/>
      <c r="V115" s="7"/>
      <c r="W115" s="7"/>
      <c r="X115" s="7"/>
      <c r="Y115" s="7"/>
      <c r="Z115" s="7"/>
      <c r="AA115" s="7"/>
      <c r="AB115" s="7"/>
      <c r="AC115" s="7"/>
      <c r="AD115" s="7"/>
      <c r="AE115" s="7"/>
      <c r="AF115" s="7"/>
      <c r="AG115" s="7"/>
      <c r="AH115" s="7"/>
      <c r="AI115" s="7"/>
      <c r="AJ115" s="7"/>
      <c r="AK115" s="7"/>
      <c r="AL115" s="7"/>
      <c r="AM115" s="7"/>
      <c r="AN115" s="7"/>
    </row>
    <row r="116" spans="1:40" s="8" customFormat="1" ht="69.75" customHeight="1">
      <c r="A116" s="35" t="s">
        <v>888</v>
      </c>
      <c r="B116" s="119" t="s">
        <v>631</v>
      </c>
      <c r="C116" s="34" t="s">
        <v>246</v>
      </c>
      <c r="D116" s="30" t="s">
        <v>39</v>
      </c>
      <c r="E116" s="96" t="s">
        <v>633</v>
      </c>
      <c r="F116" s="110">
        <v>0</v>
      </c>
      <c r="G116" s="110">
        <v>0</v>
      </c>
      <c r="H116" s="110">
        <v>0</v>
      </c>
      <c r="I116" s="109">
        <f t="shared" si="4"/>
        <v>0</v>
      </c>
      <c r="J116" s="149" t="s">
        <v>1208</v>
      </c>
      <c r="K116" s="31" t="s">
        <v>514</v>
      </c>
      <c r="L116" s="46" t="s">
        <v>625</v>
      </c>
      <c r="M116" s="171" t="s">
        <v>1417</v>
      </c>
      <c r="N116" s="7"/>
      <c r="T116" s="7"/>
      <c r="U116" s="7"/>
      <c r="V116" s="7"/>
      <c r="W116" s="7"/>
      <c r="X116" s="7"/>
      <c r="Y116" s="7"/>
      <c r="Z116" s="7"/>
      <c r="AA116" s="7"/>
      <c r="AB116" s="7"/>
      <c r="AC116" s="7"/>
      <c r="AD116" s="7"/>
      <c r="AE116" s="7"/>
      <c r="AF116" s="7"/>
      <c r="AG116" s="7"/>
      <c r="AH116" s="7"/>
      <c r="AI116" s="7"/>
      <c r="AJ116" s="7"/>
      <c r="AK116" s="7"/>
      <c r="AL116" s="7"/>
      <c r="AM116" s="7"/>
      <c r="AN116" s="7"/>
    </row>
    <row r="117" spans="1:40" s="8" customFormat="1" ht="69.75" customHeight="1">
      <c r="A117" s="35" t="s">
        <v>889</v>
      </c>
      <c r="B117" s="97" t="s">
        <v>636</v>
      </c>
      <c r="C117" s="34" t="s">
        <v>245</v>
      </c>
      <c r="D117" s="30" t="s">
        <v>39</v>
      </c>
      <c r="E117" s="26" t="s">
        <v>838</v>
      </c>
      <c r="F117" s="110">
        <v>0</v>
      </c>
      <c r="G117" s="110">
        <v>0</v>
      </c>
      <c r="H117" s="110">
        <v>0</v>
      </c>
      <c r="I117" s="109">
        <f t="shared" si="4"/>
        <v>0</v>
      </c>
      <c r="J117" s="79" t="s">
        <v>1207</v>
      </c>
      <c r="K117" s="31" t="s">
        <v>514</v>
      </c>
      <c r="L117" s="46" t="s">
        <v>634</v>
      </c>
      <c r="M117" s="46" t="s">
        <v>1418</v>
      </c>
      <c r="N117" s="7"/>
      <c r="T117" s="7"/>
      <c r="U117" s="7"/>
      <c r="V117" s="7"/>
      <c r="W117" s="7"/>
      <c r="X117" s="7"/>
      <c r="Y117" s="7"/>
      <c r="Z117" s="7"/>
      <c r="AA117" s="7"/>
      <c r="AB117" s="7"/>
      <c r="AC117" s="7"/>
      <c r="AD117" s="7"/>
      <c r="AE117" s="7"/>
      <c r="AF117" s="7"/>
      <c r="AG117" s="7"/>
      <c r="AH117" s="7"/>
      <c r="AI117" s="7"/>
      <c r="AJ117" s="7"/>
      <c r="AK117" s="7"/>
      <c r="AL117" s="7"/>
      <c r="AM117" s="7"/>
      <c r="AN117" s="7"/>
    </row>
    <row r="118" spans="1:40" s="8" customFormat="1" ht="69.75" customHeight="1">
      <c r="A118" s="35" t="s">
        <v>890</v>
      </c>
      <c r="B118" s="119" t="s">
        <v>637</v>
      </c>
      <c r="C118" s="34" t="s">
        <v>246</v>
      </c>
      <c r="D118" s="30" t="s">
        <v>39</v>
      </c>
      <c r="E118" s="27" t="s">
        <v>839</v>
      </c>
      <c r="F118" s="110">
        <v>0</v>
      </c>
      <c r="G118" s="110">
        <v>0</v>
      </c>
      <c r="H118" s="110">
        <v>0</v>
      </c>
      <c r="I118" s="109">
        <f t="shared" si="4"/>
        <v>0</v>
      </c>
      <c r="J118" s="79" t="s">
        <v>1207</v>
      </c>
      <c r="K118" s="31" t="s">
        <v>514</v>
      </c>
      <c r="L118" s="46" t="s">
        <v>634</v>
      </c>
      <c r="M118" s="46" t="s">
        <v>1419</v>
      </c>
      <c r="N118" s="7"/>
      <c r="T118" s="7"/>
      <c r="U118" s="7"/>
      <c r="V118" s="7"/>
      <c r="W118" s="7"/>
      <c r="X118" s="7"/>
      <c r="Y118" s="7"/>
      <c r="Z118" s="7"/>
      <c r="AA118" s="7"/>
      <c r="AB118" s="7"/>
      <c r="AC118" s="7"/>
      <c r="AD118" s="7"/>
      <c r="AE118" s="7"/>
      <c r="AF118" s="7"/>
      <c r="AG118" s="7"/>
      <c r="AH118" s="7"/>
      <c r="AI118" s="7"/>
      <c r="AJ118" s="7"/>
      <c r="AK118" s="7"/>
      <c r="AL118" s="7"/>
      <c r="AM118" s="7"/>
      <c r="AN118" s="7"/>
    </row>
    <row r="119" spans="1:40" s="8" customFormat="1" ht="69.75" customHeight="1">
      <c r="A119" s="35" t="s">
        <v>891</v>
      </c>
      <c r="B119" s="97" t="s">
        <v>638</v>
      </c>
      <c r="C119" s="34" t="s">
        <v>246</v>
      </c>
      <c r="D119" s="30" t="s">
        <v>39</v>
      </c>
      <c r="E119" s="26" t="s">
        <v>639</v>
      </c>
      <c r="F119" s="110">
        <v>100</v>
      </c>
      <c r="G119" s="110">
        <v>0</v>
      </c>
      <c r="H119" s="110">
        <v>0</v>
      </c>
      <c r="I119" s="109">
        <f t="shared" si="4"/>
        <v>100</v>
      </c>
      <c r="J119" s="79" t="s">
        <v>1207</v>
      </c>
      <c r="K119" s="31" t="s">
        <v>514</v>
      </c>
      <c r="L119" s="46" t="s">
        <v>634</v>
      </c>
      <c r="M119" s="46" t="s">
        <v>1420</v>
      </c>
      <c r="N119" s="7"/>
      <c r="T119" s="7"/>
      <c r="U119" s="7"/>
      <c r="V119" s="7"/>
      <c r="W119" s="7"/>
      <c r="X119" s="7"/>
      <c r="Y119" s="7"/>
      <c r="Z119" s="7"/>
      <c r="AA119" s="7"/>
      <c r="AB119" s="7"/>
      <c r="AC119" s="7"/>
      <c r="AD119" s="7"/>
      <c r="AE119" s="7"/>
      <c r="AF119" s="7"/>
      <c r="AG119" s="7"/>
      <c r="AH119" s="7"/>
      <c r="AI119" s="7"/>
      <c r="AJ119" s="7"/>
      <c r="AK119" s="7"/>
      <c r="AL119" s="7"/>
      <c r="AM119" s="7"/>
      <c r="AN119" s="7"/>
    </row>
    <row r="120" spans="1:40" s="8" customFormat="1" ht="69.75" customHeight="1">
      <c r="A120" s="35" t="s">
        <v>892</v>
      </c>
      <c r="B120" s="119" t="s">
        <v>754</v>
      </c>
      <c r="C120" s="34" t="s">
        <v>243</v>
      </c>
      <c r="D120" s="30" t="s">
        <v>39</v>
      </c>
      <c r="E120" s="96" t="s">
        <v>1247</v>
      </c>
      <c r="F120" s="110">
        <v>0</v>
      </c>
      <c r="G120" s="110">
        <v>0</v>
      </c>
      <c r="H120" s="110">
        <v>0</v>
      </c>
      <c r="I120" s="109">
        <f t="shared" si="4"/>
        <v>0</v>
      </c>
      <c r="J120" s="79"/>
      <c r="K120" s="31" t="s">
        <v>351</v>
      </c>
      <c r="L120" s="46" t="s">
        <v>747</v>
      </c>
      <c r="M120" s="46" t="s">
        <v>1421</v>
      </c>
      <c r="N120" s="7"/>
      <c r="T120" s="7"/>
      <c r="U120" s="7"/>
      <c r="V120" s="7"/>
      <c r="W120" s="7"/>
      <c r="X120" s="7"/>
      <c r="Y120" s="7"/>
      <c r="Z120" s="7"/>
      <c r="AA120" s="7"/>
      <c r="AB120" s="7"/>
      <c r="AC120" s="7"/>
      <c r="AD120" s="7"/>
      <c r="AE120" s="7"/>
      <c r="AF120" s="7"/>
      <c r="AG120" s="7"/>
      <c r="AH120" s="7"/>
      <c r="AI120" s="7"/>
      <c r="AJ120" s="7"/>
      <c r="AK120" s="7"/>
      <c r="AL120" s="7"/>
      <c r="AM120" s="7"/>
      <c r="AN120" s="7"/>
    </row>
    <row r="121" spans="1:40" s="8" customFormat="1" ht="116.25" customHeight="1">
      <c r="A121" s="35" t="s">
        <v>893</v>
      </c>
      <c r="B121" s="97" t="s">
        <v>755</v>
      </c>
      <c r="C121" s="34" t="s">
        <v>244</v>
      </c>
      <c r="D121" s="30" t="s">
        <v>39</v>
      </c>
      <c r="E121" s="96" t="s">
        <v>756</v>
      </c>
      <c r="F121" s="110">
        <v>0</v>
      </c>
      <c r="G121" s="110">
        <v>0</v>
      </c>
      <c r="H121" s="110">
        <v>0</v>
      </c>
      <c r="I121" s="109">
        <f t="shared" si="4"/>
        <v>0</v>
      </c>
      <c r="J121" s="79" t="s">
        <v>1196</v>
      </c>
      <c r="K121" s="31" t="s">
        <v>351</v>
      </c>
      <c r="L121" s="46" t="s">
        <v>757</v>
      </c>
      <c r="M121" s="171" t="s">
        <v>1422</v>
      </c>
      <c r="N121" s="7"/>
      <c r="T121" s="7"/>
      <c r="U121" s="7"/>
      <c r="V121" s="7"/>
      <c r="W121" s="7"/>
      <c r="X121" s="7"/>
      <c r="Y121" s="7"/>
      <c r="Z121" s="7"/>
      <c r="AA121" s="7"/>
      <c r="AB121" s="7"/>
      <c r="AC121" s="7"/>
      <c r="AD121" s="7"/>
      <c r="AE121" s="7"/>
      <c r="AF121" s="7"/>
      <c r="AG121" s="7"/>
      <c r="AH121" s="7"/>
      <c r="AI121" s="7"/>
      <c r="AJ121" s="7"/>
      <c r="AK121" s="7"/>
      <c r="AL121" s="7"/>
      <c r="AM121" s="7"/>
      <c r="AN121" s="7"/>
    </row>
    <row r="122" spans="1:40" s="8" customFormat="1" ht="69.75" customHeight="1">
      <c r="A122" s="35" t="s">
        <v>1063</v>
      </c>
      <c r="B122" s="97" t="s">
        <v>1058</v>
      </c>
      <c r="C122" s="34" t="s">
        <v>243</v>
      </c>
      <c r="D122" s="30" t="s">
        <v>39</v>
      </c>
      <c r="E122" s="26" t="s">
        <v>1059</v>
      </c>
      <c r="F122" s="13" t="s">
        <v>1060</v>
      </c>
      <c r="G122" s="13" t="s">
        <v>1060</v>
      </c>
      <c r="H122" s="11" t="s">
        <v>1060</v>
      </c>
      <c r="I122" s="11" t="s">
        <v>1061</v>
      </c>
      <c r="J122" s="138" t="s">
        <v>1203</v>
      </c>
      <c r="K122" s="37" t="s">
        <v>1062</v>
      </c>
      <c r="L122" s="34" t="s">
        <v>1052</v>
      </c>
      <c r="M122" s="46" t="s">
        <v>1423</v>
      </c>
      <c r="N122" s="7"/>
      <c r="T122" s="7"/>
      <c r="U122" s="7"/>
      <c r="V122" s="7"/>
      <c r="W122" s="7"/>
      <c r="X122" s="7"/>
      <c r="Y122" s="7"/>
      <c r="Z122" s="7"/>
      <c r="AA122" s="7"/>
      <c r="AB122" s="7"/>
      <c r="AC122" s="7"/>
      <c r="AD122" s="7"/>
      <c r="AE122" s="7"/>
      <c r="AF122" s="7"/>
      <c r="AG122" s="7"/>
      <c r="AH122" s="7"/>
      <c r="AI122" s="7"/>
      <c r="AJ122" s="7"/>
      <c r="AK122" s="7"/>
      <c r="AL122" s="7"/>
      <c r="AM122" s="7"/>
      <c r="AN122" s="7"/>
    </row>
    <row r="123" spans="1:40" s="8" customFormat="1" ht="69.75" customHeight="1">
      <c r="A123" s="35" t="s">
        <v>1146</v>
      </c>
      <c r="B123" s="97" t="s">
        <v>754</v>
      </c>
      <c r="C123" s="34" t="s">
        <v>243</v>
      </c>
      <c r="D123" s="30" t="s">
        <v>39</v>
      </c>
      <c r="E123" s="26" t="s">
        <v>1144</v>
      </c>
      <c r="F123" s="13"/>
      <c r="G123" s="13">
        <v>4200</v>
      </c>
      <c r="H123" s="11">
        <v>5700</v>
      </c>
      <c r="I123" s="11">
        <f>H123+G123+F123</f>
        <v>9900</v>
      </c>
      <c r="J123" s="38" t="s">
        <v>1199</v>
      </c>
      <c r="K123" s="37" t="s">
        <v>1062</v>
      </c>
      <c r="L123" s="34" t="s">
        <v>1145</v>
      </c>
      <c r="M123" s="46" t="s">
        <v>1424</v>
      </c>
      <c r="N123" s="7"/>
      <c r="T123" s="7"/>
      <c r="U123" s="7"/>
      <c r="V123" s="7"/>
      <c r="W123" s="7"/>
      <c r="X123" s="7"/>
      <c r="Y123" s="7"/>
      <c r="Z123" s="7"/>
      <c r="AA123" s="7"/>
      <c r="AB123" s="7"/>
      <c r="AC123" s="7"/>
      <c r="AD123" s="7"/>
      <c r="AE123" s="7"/>
      <c r="AF123" s="7"/>
      <c r="AG123" s="7"/>
      <c r="AH123" s="7"/>
      <c r="AI123" s="7"/>
      <c r="AJ123" s="7"/>
      <c r="AK123" s="7"/>
      <c r="AL123" s="7"/>
      <c r="AM123" s="7"/>
      <c r="AN123" s="7"/>
    </row>
    <row r="124" spans="1:40" s="8" customFormat="1" ht="69.75" customHeight="1">
      <c r="A124" s="49"/>
      <c r="B124" s="97"/>
      <c r="C124" s="34"/>
      <c r="D124" s="30"/>
      <c r="E124" s="26"/>
      <c r="F124" s="13"/>
      <c r="G124" s="13"/>
      <c r="H124" s="11"/>
      <c r="I124" s="11"/>
      <c r="J124" s="31"/>
      <c r="K124" s="47"/>
      <c r="L124" s="46"/>
      <c r="M124" s="46"/>
      <c r="N124" s="7"/>
      <c r="T124" s="7"/>
      <c r="U124" s="7"/>
      <c r="V124" s="7"/>
      <c r="W124" s="7"/>
      <c r="X124" s="7"/>
      <c r="Y124" s="7"/>
      <c r="Z124" s="7"/>
      <c r="AA124" s="7"/>
      <c r="AB124" s="7"/>
      <c r="AC124" s="7"/>
      <c r="AD124" s="7"/>
      <c r="AE124" s="7"/>
      <c r="AF124" s="7"/>
      <c r="AG124" s="7"/>
      <c r="AH124" s="7"/>
      <c r="AI124" s="7"/>
      <c r="AJ124" s="7"/>
      <c r="AK124" s="7"/>
      <c r="AL124" s="7"/>
      <c r="AM124" s="7"/>
      <c r="AN124" s="7"/>
    </row>
    <row r="125" spans="1:40" s="4" customFormat="1" ht="31.5" customHeight="1">
      <c r="A125" s="75"/>
      <c r="B125" s="120" t="s">
        <v>22</v>
      </c>
      <c r="C125" s="70"/>
      <c r="D125" s="71"/>
      <c r="E125" s="71"/>
      <c r="F125" s="107">
        <f>SUM(F126:F153)</f>
        <v>162704</v>
      </c>
      <c r="G125" s="107">
        <f>SUM(G126:G153)</f>
        <v>141525</v>
      </c>
      <c r="H125" s="107">
        <f>SUM(H126:H153)</f>
        <v>67093</v>
      </c>
      <c r="I125" s="107">
        <f>SUM(I126:I153)</f>
        <v>371322</v>
      </c>
      <c r="J125" s="72"/>
      <c r="K125" s="73"/>
      <c r="L125" s="74"/>
      <c r="M125" s="74"/>
      <c r="N125" s="2"/>
      <c r="T125" s="2"/>
      <c r="U125" s="2"/>
      <c r="V125" s="2"/>
      <c r="W125" s="2"/>
      <c r="X125" s="2"/>
      <c r="Y125" s="2"/>
      <c r="Z125" s="2"/>
      <c r="AA125" s="2"/>
      <c r="AB125" s="2"/>
      <c r="AC125" s="2"/>
      <c r="AD125" s="2"/>
      <c r="AE125" s="2"/>
      <c r="AF125" s="2"/>
      <c r="AG125" s="2"/>
      <c r="AH125" s="2"/>
      <c r="AI125" s="2"/>
      <c r="AJ125" s="2"/>
      <c r="AK125" s="2"/>
      <c r="AL125" s="2"/>
      <c r="AM125" s="2"/>
      <c r="AN125" s="2"/>
    </row>
    <row r="126" spans="1:81" ht="66" customHeight="1">
      <c r="A126" s="35" t="s">
        <v>83</v>
      </c>
      <c r="B126" s="97" t="s">
        <v>432</v>
      </c>
      <c r="C126" s="30" t="s">
        <v>252</v>
      </c>
      <c r="D126" s="30" t="s">
        <v>39</v>
      </c>
      <c r="E126" s="26" t="s">
        <v>1248</v>
      </c>
      <c r="F126" s="108">
        <v>0</v>
      </c>
      <c r="G126" s="108">
        <v>0</v>
      </c>
      <c r="H126" s="109">
        <v>0</v>
      </c>
      <c r="I126" s="109">
        <f aca="true" t="shared" si="5" ref="I126:I131">H126+G126+F126</f>
        <v>0</v>
      </c>
      <c r="J126" s="36" t="s">
        <v>1193</v>
      </c>
      <c r="K126" s="37" t="s">
        <v>351</v>
      </c>
      <c r="L126" s="34" t="s">
        <v>770</v>
      </c>
      <c r="M126" s="46" t="s">
        <v>1425</v>
      </c>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row>
    <row r="127" spans="1:40" s="8" customFormat="1" ht="69.75" customHeight="1">
      <c r="A127" s="35" t="s">
        <v>84</v>
      </c>
      <c r="B127" s="119" t="s">
        <v>433</v>
      </c>
      <c r="C127" s="34" t="s">
        <v>253</v>
      </c>
      <c r="D127" s="34" t="s">
        <v>39</v>
      </c>
      <c r="E127" s="27" t="s">
        <v>840</v>
      </c>
      <c r="F127" s="110">
        <v>9000</v>
      </c>
      <c r="G127" s="110"/>
      <c r="H127" s="111"/>
      <c r="I127" s="109">
        <f t="shared" si="5"/>
        <v>9000</v>
      </c>
      <c r="J127" s="38" t="s">
        <v>1198</v>
      </c>
      <c r="K127" s="37">
        <v>2018</v>
      </c>
      <c r="L127" s="34" t="s">
        <v>434</v>
      </c>
      <c r="M127" s="46" t="s">
        <v>1426</v>
      </c>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row>
    <row r="128" spans="1:40" s="8" customFormat="1" ht="69.75" customHeight="1">
      <c r="A128" s="35" t="s">
        <v>85</v>
      </c>
      <c r="B128" s="119" t="s">
        <v>457</v>
      </c>
      <c r="C128" s="34" t="s">
        <v>253</v>
      </c>
      <c r="D128" s="34" t="s">
        <v>38</v>
      </c>
      <c r="E128" s="27" t="s">
        <v>841</v>
      </c>
      <c r="F128" s="110"/>
      <c r="G128" s="110">
        <v>3000</v>
      </c>
      <c r="H128" s="111">
        <v>4000</v>
      </c>
      <c r="I128" s="109">
        <f t="shared" si="5"/>
        <v>7000</v>
      </c>
      <c r="J128" s="38" t="s">
        <v>1195</v>
      </c>
      <c r="K128" s="37" t="s">
        <v>458</v>
      </c>
      <c r="L128" s="34" t="s">
        <v>453</v>
      </c>
      <c r="M128" s="46" t="s">
        <v>1427</v>
      </c>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row>
    <row r="129" spans="1:40" s="8" customFormat="1" ht="69.75" customHeight="1">
      <c r="A129" s="35" t="s">
        <v>894</v>
      </c>
      <c r="B129" s="119" t="s">
        <v>479</v>
      </c>
      <c r="C129" s="34" t="s">
        <v>250</v>
      </c>
      <c r="D129" s="34" t="s">
        <v>38</v>
      </c>
      <c r="E129" s="27" t="s">
        <v>480</v>
      </c>
      <c r="F129" s="110">
        <v>0</v>
      </c>
      <c r="G129" s="110">
        <v>0</v>
      </c>
      <c r="H129" s="111">
        <v>0</v>
      </c>
      <c r="I129" s="109">
        <f t="shared" si="5"/>
        <v>0</v>
      </c>
      <c r="J129" s="36" t="s">
        <v>1193</v>
      </c>
      <c r="K129" s="37" t="s">
        <v>351</v>
      </c>
      <c r="L129" s="34" t="s">
        <v>481</v>
      </c>
      <c r="M129" s="167" t="s">
        <v>1428</v>
      </c>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row>
    <row r="130" spans="1:40" s="8" customFormat="1" ht="108" customHeight="1">
      <c r="A130" s="35" t="s">
        <v>895</v>
      </c>
      <c r="B130" s="119" t="s">
        <v>530</v>
      </c>
      <c r="C130" s="34" t="s">
        <v>248</v>
      </c>
      <c r="D130" s="34" t="s">
        <v>39</v>
      </c>
      <c r="E130" s="26" t="s">
        <v>527</v>
      </c>
      <c r="F130" s="108">
        <v>170</v>
      </c>
      <c r="G130" s="108">
        <v>250</v>
      </c>
      <c r="H130" s="109">
        <v>550</v>
      </c>
      <c r="I130" s="109">
        <f t="shared" si="5"/>
        <v>970</v>
      </c>
      <c r="J130" s="38" t="s">
        <v>1194</v>
      </c>
      <c r="K130" s="31" t="s">
        <v>514</v>
      </c>
      <c r="L130" s="34" t="s">
        <v>515</v>
      </c>
      <c r="M130" s="46" t="s">
        <v>1429</v>
      </c>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row>
    <row r="131" spans="1:40" s="8" customFormat="1" ht="245.25" customHeight="1">
      <c r="A131" s="35" t="s">
        <v>896</v>
      </c>
      <c r="B131" s="119" t="s">
        <v>528</v>
      </c>
      <c r="C131" s="34" t="s">
        <v>253</v>
      </c>
      <c r="D131" s="34" t="s">
        <v>39</v>
      </c>
      <c r="E131" s="26" t="s">
        <v>528</v>
      </c>
      <c r="F131" s="108">
        <v>3000</v>
      </c>
      <c r="G131" s="108">
        <v>3000</v>
      </c>
      <c r="H131" s="109">
        <v>3000</v>
      </c>
      <c r="I131" s="109">
        <f t="shared" si="5"/>
        <v>9000</v>
      </c>
      <c r="J131" s="38" t="s">
        <v>1194</v>
      </c>
      <c r="K131" s="31" t="s">
        <v>514</v>
      </c>
      <c r="L131" s="34" t="s">
        <v>515</v>
      </c>
      <c r="M131" s="171" t="s">
        <v>1554</v>
      </c>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row>
    <row r="132" spans="1:40" s="8" customFormat="1" ht="69.75" customHeight="1">
      <c r="A132" s="35" t="s">
        <v>897</v>
      </c>
      <c r="B132" s="119" t="s">
        <v>531</v>
      </c>
      <c r="C132" s="34" t="s">
        <v>257</v>
      </c>
      <c r="D132" s="34" t="s">
        <v>39</v>
      </c>
      <c r="E132" s="30" t="s">
        <v>529</v>
      </c>
      <c r="F132" s="109">
        <v>80</v>
      </c>
      <c r="G132" s="109">
        <v>80</v>
      </c>
      <c r="H132" s="109">
        <v>80</v>
      </c>
      <c r="I132" s="109">
        <f aca="true" t="shared" si="6" ref="I132:I149">H132+G132+F132</f>
        <v>240</v>
      </c>
      <c r="J132" s="38" t="s">
        <v>1194</v>
      </c>
      <c r="K132" s="36" t="s">
        <v>514</v>
      </c>
      <c r="L132" s="50" t="s">
        <v>515</v>
      </c>
      <c r="M132" s="46" t="s">
        <v>1430</v>
      </c>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row>
    <row r="133" spans="1:40" s="8" customFormat="1" ht="69.75" customHeight="1">
      <c r="A133" s="35" t="s">
        <v>898</v>
      </c>
      <c r="B133" s="119" t="s">
        <v>659</v>
      </c>
      <c r="C133" s="34" t="s">
        <v>248</v>
      </c>
      <c r="D133" s="34" t="s">
        <v>38</v>
      </c>
      <c r="E133" s="27" t="s">
        <v>666</v>
      </c>
      <c r="F133" s="110">
        <v>7288</v>
      </c>
      <c r="G133" s="115">
        <v>4500</v>
      </c>
      <c r="H133" s="116"/>
      <c r="I133" s="109">
        <f t="shared" si="6"/>
        <v>11788</v>
      </c>
      <c r="J133" s="36" t="s">
        <v>667</v>
      </c>
      <c r="K133" s="37">
        <v>2018</v>
      </c>
      <c r="L133" s="34" t="s">
        <v>674</v>
      </c>
      <c r="M133" s="46" t="s">
        <v>1431</v>
      </c>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row>
    <row r="134" spans="1:40" s="8" customFormat="1" ht="69.75" customHeight="1">
      <c r="A134" s="35" t="s">
        <v>899</v>
      </c>
      <c r="B134" s="119" t="s">
        <v>660</v>
      </c>
      <c r="C134" s="34" t="s">
        <v>248</v>
      </c>
      <c r="D134" s="34" t="s">
        <v>38</v>
      </c>
      <c r="E134" s="27" t="s">
        <v>666</v>
      </c>
      <c r="F134" s="110">
        <v>732</v>
      </c>
      <c r="G134" s="115"/>
      <c r="H134" s="116"/>
      <c r="I134" s="109">
        <f t="shared" si="6"/>
        <v>732</v>
      </c>
      <c r="J134" s="36" t="s">
        <v>668</v>
      </c>
      <c r="K134" s="37">
        <v>2018</v>
      </c>
      <c r="L134" s="34" t="s">
        <v>675</v>
      </c>
      <c r="M134" s="27" t="s">
        <v>666</v>
      </c>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row>
    <row r="135" spans="1:40" s="8" customFormat="1" ht="69.75" customHeight="1">
      <c r="A135" s="35" t="s">
        <v>900</v>
      </c>
      <c r="B135" s="119" t="s">
        <v>661</v>
      </c>
      <c r="C135" s="34" t="s">
        <v>248</v>
      </c>
      <c r="D135" s="34" t="s">
        <v>38</v>
      </c>
      <c r="E135" s="27" t="s">
        <v>666</v>
      </c>
      <c r="F135" s="110">
        <v>3316</v>
      </c>
      <c r="G135" s="115"/>
      <c r="H135" s="116"/>
      <c r="I135" s="109">
        <f t="shared" si="6"/>
        <v>3316</v>
      </c>
      <c r="J135" s="36" t="s">
        <v>669</v>
      </c>
      <c r="K135" s="37">
        <v>2018</v>
      </c>
      <c r="L135" s="34" t="s">
        <v>675</v>
      </c>
      <c r="M135" s="27" t="s">
        <v>666</v>
      </c>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row>
    <row r="136" spans="1:40" s="8" customFormat="1" ht="69.75" customHeight="1">
      <c r="A136" s="35" t="s">
        <v>901</v>
      </c>
      <c r="B136" s="119" t="s">
        <v>662</v>
      </c>
      <c r="C136" s="34" t="s">
        <v>248</v>
      </c>
      <c r="D136" s="34" t="s">
        <v>38</v>
      </c>
      <c r="E136" s="27" t="s">
        <v>666</v>
      </c>
      <c r="F136" s="110">
        <v>5675</v>
      </c>
      <c r="G136" s="115"/>
      <c r="H136" s="116"/>
      <c r="I136" s="109">
        <f t="shared" si="6"/>
        <v>5675</v>
      </c>
      <c r="J136" s="36" t="s">
        <v>670</v>
      </c>
      <c r="K136" s="37">
        <v>2018</v>
      </c>
      <c r="L136" s="34" t="s">
        <v>675</v>
      </c>
      <c r="M136" s="27" t="s">
        <v>666</v>
      </c>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row>
    <row r="137" spans="1:40" s="8" customFormat="1" ht="69.75" customHeight="1">
      <c r="A137" s="35" t="s">
        <v>902</v>
      </c>
      <c r="B137" s="119" t="s">
        <v>663</v>
      </c>
      <c r="C137" s="34" t="s">
        <v>248</v>
      </c>
      <c r="D137" s="34" t="s">
        <v>38</v>
      </c>
      <c r="E137" s="27" t="s">
        <v>666</v>
      </c>
      <c r="F137" s="110">
        <v>1419</v>
      </c>
      <c r="G137" s="115"/>
      <c r="H137" s="116"/>
      <c r="I137" s="109">
        <f t="shared" si="6"/>
        <v>1419</v>
      </c>
      <c r="J137" s="36" t="s">
        <v>671</v>
      </c>
      <c r="K137" s="37">
        <v>2018</v>
      </c>
      <c r="L137" s="34" t="s">
        <v>676</v>
      </c>
      <c r="M137" s="46" t="s">
        <v>1432</v>
      </c>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row>
    <row r="138" spans="1:40" s="8" customFormat="1" ht="69.75" customHeight="1">
      <c r="A138" s="35" t="s">
        <v>903</v>
      </c>
      <c r="B138" s="119" t="s">
        <v>664</v>
      </c>
      <c r="C138" s="34" t="s">
        <v>248</v>
      </c>
      <c r="D138" s="34" t="s">
        <v>38</v>
      </c>
      <c r="E138" s="27" t="s">
        <v>666</v>
      </c>
      <c r="F138" s="110">
        <v>10678</v>
      </c>
      <c r="G138" s="115">
        <v>11439</v>
      </c>
      <c r="H138" s="116"/>
      <c r="I138" s="109">
        <f t="shared" si="6"/>
        <v>22117</v>
      </c>
      <c r="J138" s="36" t="s">
        <v>672</v>
      </c>
      <c r="K138" s="37">
        <v>2018</v>
      </c>
      <c r="L138" s="34" t="s">
        <v>676</v>
      </c>
      <c r="M138" s="46" t="s">
        <v>1432</v>
      </c>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row>
    <row r="139" spans="1:40" s="8" customFormat="1" ht="69.75" customHeight="1">
      <c r="A139" s="35" t="s">
        <v>904</v>
      </c>
      <c r="B139" s="119" t="s">
        <v>665</v>
      </c>
      <c r="C139" s="34" t="s">
        <v>248</v>
      </c>
      <c r="D139" s="34" t="s">
        <v>38</v>
      </c>
      <c r="E139" s="27" t="s">
        <v>666</v>
      </c>
      <c r="F139" s="110">
        <v>12702</v>
      </c>
      <c r="G139" s="115">
        <v>8607</v>
      </c>
      <c r="H139" s="116"/>
      <c r="I139" s="109">
        <f t="shared" si="6"/>
        <v>21309</v>
      </c>
      <c r="J139" s="36" t="s">
        <v>673</v>
      </c>
      <c r="K139" s="37">
        <v>2018</v>
      </c>
      <c r="L139" s="100" t="s">
        <v>677</v>
      </c>
      <c r="M139" s="27" t="s">
        <v>666</v>
      </c>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row>
    <row r="140" spans="1:40" s="8" customFormat="1" ht="69.75" customHeight="1">
      <c r="A140" s="35" t="s">
        <v>905</v>
      </c>
      <c r="B140" s="119" t="s">
        <v>682</v>
      </c>
      <c r="C140" s="34" t="s">
        <v>248</v>
      </c>
      <c r="D140" s="34" t="s">
        <v>38</v>
      </c>
      <c r="E140" s="27" t="s">
        <v>666</v>
      </c>
      <c r="F140" s="110">
        <v>5875</v>
      </c>
      <c r="G140" s="115">
        <v>7630</v>
      </c>
      <c r="H140" s="116"/>
      <c r="I140" s="109">
        <f t="shared" si="6"/>
        <v>13505</v>
      </c>
      <c r="J140" s="36" t="s">
        <v>683</v>
      </c>
      <c r="K140" s="37">
        <v>2018</v>
      </c>
      <c r="L140" s="100" t="s">
        <v>684</v>
      </c>
      <c r="M140" s="119" t="s">
        <v>1433</v>
      </c>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row>
    <row r="141" spans="1:40" s="8" customFormat="1" ht="117.75" customHeight="1">
      <c r="A141" s="35" t="s">
        <v>906</v>
      </c>
      <c r="B141" s="119" t="s">
        <v>685</v>
      </c>
      <c r="C141" s="34" t="s">
        <v>257</v>
      </c>
      <c r="D141" s="34" t="s">
        <v>38</v>
      </c>
      <c r="E141" s="27" t="s">
        <v>685</v>
      </c>
      <c r="F141" s="110">
        <v>42444</v>
      </c>
      <c r="G141" s="115">
        <v>24638</v>
      </c>
      <c r="H141" s="116">
        <v>24638</v>
      </c>
      <c r="I141" s="109">
        <f t="shared" si="6"/>
        <v>91720</v>
      </c>
      <c r="J141" s="36" t="s">
        <v>686</v>
      </c>
      <c r="K141" s="37">
        <v>2018</v>
      </c>
      <c r="L141" s="105" t="s">
        <v>655</v>
      </c>
      <c r="M141" s="174" t="s">
        <v>1434</v>
      </c>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row>
    <row r="142" spans="1:40" s="8" customFormat="1" ht="69.75" customHeight="1">
      <c r="A142" s="35" t="s">
        <v>907</v>
      </c>
      <c r="B142" s="119" t="s">
        <v>687</v>
      </c>
      <c r="C142" s="34" t="s">
        <v>257</v>
      </c>
      <c r="D142" s="34" t="s">
        <v>38</v>
      </c>
      <c r="E142" s="27" t="s">
        <v>666</v>
      </c>
      <c r="F142" s="110">
        <v>4000</v>
      </c>
      <c r="G142" s="115">
        <v>14556</v>
      </c>
      <c r="H142" s="116"/>
      <c r="I142" s="109">
        <f t="shared" si="6"/>
        <v>18556</v>
      </c>
      <c r="J142" s="36" t="s">
        <v>688</v>
      </c>
      <c r="K142" s="37">
        <v>2018</v>
      </c>
      <c r="L142" s="105" t="s">
        <v>655</v>
      </c>
      <c r="M142" s="46" t="s">
        <v>1435</v>
      </c>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row>
    <row r="143" spans="1:40" s="8" customFormat="1" ht="69.75" customHeight="1">
      <c r="A143" s="35" t="s">
        <v>908</v>
      </c>
      <c r="B143" s="119" t="s">
        <v>758</v>
      </c>
      <c r="C143" s="34" t="s">
        <v>247</v>
      </c>
      <c r="D143" s="34" t="s">
        <v>39</v>
      </c>
      <c r="E143" s="27" t="s">
        <v>760</v>
      </c>
      <c r="F143" s="110">
        <v>1925</v>
      </c>
      <c r="G143" s="110">
        <v>1925</v>
      </c>
      <c r="H143" s="110">
        <v>1925</v>
      </c>
      <c r="I143" s="109">
        <f t="shared" si="6"/>
        <v>5775</v>
      </c>
      <c r="J143" s="36" t="s">
        <v>1193</v>
      </c>
      <c r="K143" s="37" t="s">
        <v>351</v>
      </c>
      <c r="L143" s="105" t="s">
        <v>762</v>
      </c>
      <c r="M143" s="46" t="s">
        <v>1436</v>
      </c>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row>
    <row r="144" spans="1:40" s="8" customFormat="1" ht="408.75" customHeight="1">
      <c r="A144" s="35" t="s">
        <v>909</v>
      </c>
      <c r="B144" s="119" t="s">
        <v>759</v>
      </c>
      <c r="C144" s="34" t="s">
        <v>247</v>
      </c>
      <c r="D144" s="34" t="s">
        <v>39</v>
      </c>
      <c r="E144" s="27" t="s">
        <v>761</v>
      </c>
      <c r="F144" s="110">
        <v>7500</v>
      </c>
      <c r="G144" s="110">
        <v>7500</v>
      </c>
      <c r="H144" s="110">
        <v>7500</v>
      </c>
      <c r="I144" s="109">
        <f t="shared" si="6"/>
        <v>22500</v>
      </c>
      <c r="J144" s="36" t="s">
        <v>1193</v>
      </c>
      <c r="K144" s="37" t="s">
        <v>351</v>
      </c>
      <c r="L144" s="105" t="s">
        <v>655</v>
      </c>
      <c r="M144" s="174" t="s">
        <v>1437</v>
      </c>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row>
    <row r="145" spans="1:40" s="8" customFormat="1" ht="137.25" customHeight="1">
      <c r="A145" s="35" t="s">
        <v>910</v>
      </c>
      <c r="B145" s="119" t="s">
        <v>763</v>
      </c>
      <c r="C145" s="34" t="s">
        <v>249</v>
      </c>
      <c r="D145" s="34" t="s">
        <v>39</v>
      </c>
      <c r="E145" s="27" t="s">
        <v>764</v>
      </c>
      <c r="F145" s="110">
        <v>1400</v>
      </c>
      <c r="G145" s="110">
        <v>1400</v>
      </c>
      <c r="H145" s="110">
        <v>1400</v>
      </c>
      <c r="I145" s="109">
        <f t="shared" si="6"/>
        <v>4200</v>
      </c>
      <c r="J145" s="36" t="s">
        <v>1193</v>
      </c>
      <c r="K145" s="37" t="s">
        <v>351</v>
      </c>
      <c r="L145" s="105" t="s">
        <v>655</v>
      </c>
      <c r="M145" s="156" t="s">
        <v>1438</v>
      </c>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row>
    <row r="146" spans="1:40" s="8" customFormat="1" ht="111" customHeight="1">
      <c r="A146" s="35" t="s">
        <v>911</v>
      </c>
      <c r="B146" s="119" t="s">
        <v>765</v>
      </c>
      <c r="C146" s="34" t="s">
        <v>251</v>
      </c>
      <c r="D146" s="34" t="s">
        <v>39</v>
      </c>
      <c r="E146" s="27" t="s">
        <v>766</v>
      </c>
      <c r="F146" s="110">
        <v>0</v>
      </c>
      <c r="G146" s="115">
        <v>0</v>
      </c>
      <c r="H146" s="116">
        <v>0</v>
      </c>
      <c r="I146" s="109">
        <f t="shared" si="6"/>
        <v>0</v>
      </c>
      <c r="J146" s="36" t="s">
        <v>1193</v>
      </c>
      <c r="K146" s="37" t="s">
        <v>351</v>
      </c>
      <c r="L146" s="105" t="s">
        <v>767</v>
      </c>
      <c r="M146" s="175" t="s">
        <v>1439</v>
      </c>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row>
    <row r="147" spans="1:40" s="8" customFormat="1" ht="96.75" customHeight="1">
      <c r="A147" s="35" t="s">
        <v>912</v>
      </c>
      <c r="B147" s="119" t="s">
        <v>768</v>
      </c>
      <c r="C147" s="34" t="s">
        <v>254</v>
      </c>
      <c r="D147" s="34" t="s">
        <v>39</v>
      </c>
      <c r="E147" s="27" t="s">
        <v>769</v>
      </c>
      <c r="F147" s="110">
        <v>600</v>
      </c>
      <c r="G147" s="110">
        <v>600</v>
      </c>
      <c r="H147" s="110">
        <v>600</v>
      </c>
      <c r="I147" s="109">
        <f t="shared" si="6"/>
        <v>1800</v>
      </c>
      <c r="J147" s="36" t="s">
        <v>1193</v>
      </c>
      <c r="K147" s="37" t="s">
        <v>351</v>
      </c>
      <c r="L147" s="105" t="s">
        <v>770</v>
      </c>
      <c r="M147" s="46" t="s">
        <v>1440</v>
      </c>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row>
    <row r="148" spans="1:40" s="8" customFormat="1" ht="69.75" customHeight="1">
      <c r="A148" s="35" t="s">
        <v>913</v>
      </c>
      <c r="B148" s="119" t="s">
        <v>771</v>
      </c>
      <c r="C148" s="34" t="s">
        <v>255</v>
      </c>
      <c r="D148" s="34" t="s">
        <v>39</v>
      </c>
      <c r="E148" s="27" t="s">
        <v>1249</v>
      </c>
      <c r="F148" s="115">
        <v>37500</v>
      </c>
      <c r="G148" s="115">
        <v>40000</v>
      </c>
      <c r="H148" s="115">
        <v>10000</v>
      </c>
      <c r="I148" s="109">
        <f t="shared" si="6"/>
        <v>87500</v>
      </c>
      <c r="J148" s="150" t="s">
        <v>1228</v>
      </c>
      <c r="K148" s="37" t="s">
        <v>351</v>
      </c>
      <c r="L148" s="105" t="s">
        <v>772</v>
      </c>
      <c r="M148" s="46" t="s">
        <v>1441</v>
      </c>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row>
    <row r="149" spans="1:40" s="8" customFormat="1" ht="69.75" customHeight="1">
      <c r="A149" s="35" t="s">
        <v>914</v>
      </c>
      <c r="B149" s="119" t="s">
        <v>773</v>
      </c>
      <c r="C149" s="34" t="s">
        <v>256</v>
      </c>
      <c r="D149" s="34" t="s">
        <v>113</v>
      </c>
      <c r="E149" s="27" t="s">
        <v>774</v>
      </c>
      <c r="F149" s="110">
        <v>7400</v>
      </c>
      <c r="G149" s="110">
        <v>7400</v>
      </c>
      <c r="H149" s="110">
        <v>7400</v>
      </c>
      <c r="I149" s="109">
        <f t="shared" si="6"/>
        <v>22200</v>
      </c>
      <c r="J149" s="151" t="s">
        <v>1229</v>
      </c>
      <c r="K149" s="37" t="s">
        <v>351</v>
      </c>
      <c r="L149" s="105" t="s">
        <v>775</v>
      </c>
      <c r="M149" s="46" t="s">
        <v>1388</v>
      </c>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row>
    <row r="150" spans="1:40" s="8" customFormat="1" ht="69.75" customHeight="1">
      <c r="A150" s="35" t="s">
        <v>1147</v>
      </c>
      <c r="B150" s="119" t="s">
        <v>1064</v>
      </c>
      <c r="C150" s="34" t="s">
        <v>247</v>
      </c>
      <c r="D150" s="34" t="s">
        <v>39</v>
      </c>
      <c r="E150" s="26" t="s">
        <v>1066</v>
      </c>
      <c r="F150" s="13" t="s">
        <v>1067</v>
      </c>
      <c r="G150" s="13" t="s">
        <v>1067</v>
      </c>
      <c r="H150" s="11" t="s">
        <v>1067</v>
      </c>
      <c r="I150" s="11" t="s">
        <v>1068</v>
      </c>
      <c r="J150" s="138" t="s">
        <v>1203</v>
      </c>
      <c r="K150" s="37" t="s">
        <v>351</v>
      </c>
      <c r="L150" s="34" t="s">
        <v>1052</v>
      </c>
      <c r="M150" s="46" t="s">
        <v>1442</v>
      </c>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row>
    <row r="151" spans="1:40" s="8" customFormat="1" ht="69.75" customHeight="1">
      <c r="A151" s="35" t="s">
        <v>1148</v>
      </c>
      <c r="B151" s="119" t="s">
        <v>1065</v>
      </c>
      <c r="C151" s="34" t="s">
        <v>256</v>
      </c>
      <c r="D151" s="34" t="s">
        <v>39</v>
      </c>
      <c r="E151" s="27" t="s">
        <v>1069</v>
      </c>
      <c r="F151" s="24" t="s">
        <v>1070</v>
      </c>
      <c r="G151" s="24" t="s">
        <v>1070</v>
      </c>
      <c r="H151" s="22" t="s">
        <v>1070</v>
      </c>
      <c r="I151" s="11" t="s">
        <v>1055</v>
      </c>
      <c r="J151" s="138" t="s">
        <v>1203</v>
      </c>
      <c r="K151" s="37" t="s">
        <v>351</v>
      </c>
      <c r="L151" s="34" t="s">
        <v>1052</v>
      </c>
      <c r="M151" s="46" t="s">
        <v>1443</v>
      </c>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row>
    <row r="152" spans="1:40" s="8" customFormat="1" ht="69.75" customHeight="1">
      <c r="A152" s="35" t="s">
        <v>1149</v>
      </c>
      <c r="B152" s="119" t="s">
        <v>771</v>
      </c>
      <c r="C152" s="34" t="s">
        <v>255</v>
      </c>
      <c r="D152" s="34" t="s">
        <v>39</v>
      </c>
      <c r="E152" s="143" t="s">
        <v>1150</v>
      </c>
      <c r="F152" s="13"/>
      <c r="G152" s="13">
        <v>5000</v>
      </c>
      <c r="H152" s="11">
        <v>6000</v>
      </c>
      <c r="I152" s="11">
        <f>H152+G152+F152</f>
        <v>11000</v>
      </c>
      <c r="J152" s="38" t="s">
        <v>1199</v>
      </c>
      <c r="K152" s="37" t="s">
        <v>351</v>
      </c>
      <c r="L152" s="142" t="s">
        <v>1145</v>
      </c>
      <c r="M152" s="46" t="s">
        <v>1444</v>
      </c>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row>
    <row r="153" spans="1:40" s="8" customFormat="1" ht="69.75" customHeight="1">
      <c r="A153" s="35"/>
      <c r="B153" s="10"/>
      <c r="C153" s="34"/>
      <c r="D153" s="34"/>
      <c r="E153" s="27"/>
      <c r="F153" s="24"/>
      <c r="G153" s="24"/>
      <c r="H153" s="140"/>
      <c r="I153" s="11"/>
      <c r="J153" s="38"/>
      <c r="K153" s="37"/>
      <c r="L153" s="34"/>
      <c r="M153" s="34"/>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row>
    <row r="156" ht="12.75" hidden="1">
      <c r="B156" s="133">
        <f>COUNTA(B126:B153,B106:B124,B60:B104,B53:B58,B15:B51)</f>
        <v>130</v>
      </c>
    </row>
    <row r="159" ht="12.75" hidden="1"/>
    <row r="160" ht="12.75" hidden="1"/>
    <row r="161" spans="15:19" ht="12.75" hidden="1">
      <c r="O161" s="54" t="s">
        <v>115</v>
      </c>
      <c r="P161" s="54" t="s">
        <v>116</v>
      </c>
      <c r="Q161" s="54" t="s">
        <v>117</v>
      </c>
      <c r="R161" s="54" t="s">
        <v>118</v>
      </c>
      <c r="S161" s="54" t="s">
        <v>206</v>
      </c>
    </row>
    <row r="162" spans="15:19" ht="45" hidden="1">
      <c r="O162" s="57" t="s">
        <v>207</v>
      </c>
      <c r="P162" s="57" t="s">
        <v>223</v>
      </c>
      <c r="Q162" s="57" t="s">
        <v>232</v>
      </c>
      <c r="R162" s="57" t="s">
        <v>243</v>
      </c>
      <c r="S162" s="57" t="s">
        <v>247</v>
      </c>
    </row>
    <row r="163" spans="15:19" ht="45" hidden="1">
      <c r="O163" s="57" t="s">
        <v>208</v>
      </c>
      <c r="P163" s="57" t="s">
        <v>224</v>
      </c>
      <c r="Q163" s="57" t="s">
        <v>233</v>
      </c>
      <c r="R163" s="57" t="s">
        <v>244</v>
      </c>
      <c r="S163" s="57" t="s">
        <v>248</v>
      </c>
    </row>
    <row r="164" spans="15:19" ht="45" hidden="1">
      <c r="O164" s="57" t="s">
        <v>209</v>
      </c>
      <c r="P164" s="57" t="s">
        <v>225</v>
      </c>
      <c r="Q164" s="57" t="s">
        <v>234</v>
      </c>
      <c r="R164" s="57" t="s">
        <v>245</v>
      </c>
      <c r="S164" s="57" t="s">
        <v>249</v>
      </c>
    </row>
    <row r="165" spans="15:19" ht="60" hidden="1">
      <c r="O165" s="57" t="s">
        <v>210</v>
      </c>
      <c r="P165" s="57" t="s">
        <v>226</v>
      </c>
      <c r="Q165" s="57" t="s">
        <v>235</v>
      </c>
      <c r="R165" s="57" t="s">
        <v>246</v>
      </c>
      <c r="S165" s="57" t="s">
        <v>250</v>
      </c>
    </row>
    <row r="166" spans="15:19" ht="60" hidden="1">
      <c r="O166" s="57" t="s">
        <v>211</v>
      </c>
      <c r="P166" s="57" t="s">
        <v>227</v>
      </c>
      <c r="Q166" s="57" t="s">
        <v>236</v>
      </c>
      <c r="R166" s="54"/>
      <c r="S166" s="57" t="s">
        <v>251</v>
      </c>
    </row>
    <row r="167" spans="15:19" ht="45" hidden="1">
      <c r="O167" s="57" t="s">
        <v>212</v>
      </c>
      <c r="P167" s="57" t="s">
        <v>228</v>
      </c>
      <c r="Q167" s="57" t="s">
        <v>237</v>
      </c>
      <c r="R167" s="55"/>
      <c r="S167" s="57" t="s">
        <v>252</v>
      </c>
    </row>
    <row r="168" spans="15:19" ht="60" hidden="1">
      <c r="O168" s="57" t="s">
        <v>213</v>
      </c>
      <c r="P168" s="57" t="s">
        <v>229</v>
      </c>
      <c r="Q168" s="57" t="s">
        <v>238</v>
      </c>
      <c r="R168" s="56"/>
      <c r="S168" s="57" t="s">
        <v>253</v>
      </c>
    </row>
    <row r="169" spans="15:19" ht="60" hidden="1">
      <c r="O169" s="57" t="s">
        <v>214</v>
      </c>
      <c r="P169" s="57" t="s">
        <v>230</v>
      </c>
      <c r="Q169" s="57" t="s">
        <v>239</v>
      </c>
      <c r="R169" s="54"/>
      <c r="S169" s="57" t="s">
        <v>254</v>
      </c>
    </row>
    <row r="170" spans="15:19" ht="45" hidden="1">
      <c r="O170" s="57" t="s">
        <v>215</v>
      </c>
      <c r="P170" s="57" t="s">
        <v>231</v>
      </c>
      <c r="Q170" s="57" t="s">
        <v>240</v>
      </c>
      <c r="R170" s="54"/>
      <c r="S170" s="57" t="s">
        <v>255</v>
      </c>
    </row>
    <row r="171" spans="15:19" ht="45" hidden="1">
      <c r="O171" s="57" t="s">
        <v>216</v>
      </c>
      <c r="P171" s="55"/>
      <c r="Q171" s="57" t="s">
        <v>241</v>
      </c>
      <c r="R171" s="55"/>
      <c r="S171" s="57" t="s">
        <v>256</v>
      </c>
    </row>
    <row r="172" spans="15:19" ht="30" hidden="1">
      <c r="O172" s="57" t="s">
        <v>217</v>
      </c>
      <c r="P172" s="56"/>
      <c r="Q172" s="57" t="s">
        <v>242</v>
      </c>
      <c r="R172" s="56"/>
      <c r="S172" s="57" t="s">
        <v>257</v>
      </c>
    </row>
    <row r="173" spans="15:19" ht="45" hidden="1">
      <c r="O173" s="57" t="s">
        <v>218</v>
      </c>
      <c r="P173" s="54"/>
      <c r="Q173" s="54"/>
      <c r="R173" s="54"/>
      <c r="S173" s="54"/>
    </row>
    <row r="174" spans="15:19" ht="45" hidden="1">
      <c r="O174" s="57" t="s">
        <v>219</v>
      </c>
      <c r="P174" s="54"/>
      <c r="Q174" s="54"/>
      <c r="R174" s="54"/>
      <c r="S174" s="54"/>
    </row>
    <row r="175" spans="15:19" ht="45" hidden="1">
      <c r="O175" s="57" t="s">
        <v>220</v>
      </c>
      <c r="P175" s="55"/>
      <c r="Q175" s="55"/>
      <c r="R175" s="55"/>
      <c r="S175" s="55"/>
    </row>
    <row r="176" spans="15:19" ht="45" hidden="1">
      <c r="O176" s="57" t="s">
        <v>221</v>
      </c>
      <c r="P176" s="56"/>
      <c r="Q176" s="56"/>
      <c r="R176" s="56"/>
      <c r="S176" s="56"/>
    </row>
    <row r="177" spans="15:19" ht="60" hidden="1">
      <c r="O177" s="57" t="s">
        <v>222</v>
      </c>
      <c r="P177" s="54"/>
      <c r="Q177" s="54"/>
      <c r="R177" s="54"/>
      <c r="S177" s="54"/>
    </row>
    <row r="178" ht="12.75" hidden="1"/>
  </sheetData>
  <sheetProtection/>
  <mergeCells count="22">
    <mergeCell ref="L8:L11"/>
    <mergeCell ref="A7:J7"/>
    <mergeCell ref="A8:A11"/>
    <mergeCell ref="B8:B11"/>
    <mergeCell ref="H8:H11"/>
    <mergeCell ref="I8:I11"/>
    <mergeCell ref="M8:M11"/>
    <mergeCell ref="A1:L1"/>
    <mergeCell ref="A2:L2"/>
    <mergeCell ref="A3:L3"/>
    <mergeCell ref="A4:L4"/>
    <mergeCell ref="A5:L5"/>
    <mergeCell ref="A6:J6"/>
    <mergeCell ref="K6:L6"/>
    <mergeCell ref="J8:J11"/>
    <mergeCell ref="K8:K11"/>
    <mergeCell ref="A13:B13"/>
    <mergeCell ref="D8:D11"/>
    <mergeCell ref="E8:E11"/>
    <mergeCell ref="F8:F11"/>
    <mergeCell ref="G8:G11"/>
    <mergeCell ref="C8:C11"/>
  </mergeCells>
  <dataValidations count="6">
    <dataValidation type="list" allowBlank="1" showInputMessage="1" showErrorMessage="1" sqref="D53:D58 D126:D153 D106:D124 D60:D104 D15:D51">
      <formula1>$N$3:$N$5</formula1>
    </dataValidation>
    <dataValidation type="list" allowBlank="1" showInputMessage="1" showErrorMessage="1" sqref="C106:C124">
      <formula1>$R$162:$R$165</formula1>
    </dataValidation>
    <dataValidation type="list" allowBlank="1" showInputMessage="1" showErrorMessage="1" sqref="C126:C153">
      <formula1>$S$162:$S$172</formula1>
    </dataValidation>
    <dataValidation type="list" allowBlank="1" showInputMessage="1" showErrorMessage="1" sqref="C53:C58">
      <formula1>$P$162:$P$170</formula1>
    </dataValidation>
    <dataValidation type="list" allowBlank="1" showInputMessage="1" showErrorMessage="1" sqref="C60:C104">
      <formula1>$Q$162:$Q$172</formula1>
    </dataValidation>
    <dataValidation type="list" allowBlank="1" showInputMessage="1" showErrorMessage="1" sqref="C15:C51">
      <formula1>$O$162:$O$177</formula1>
    </dataValidation>
  </dataValidations>
  <printOptions/>
  <pageMargins left="0.25" right="0.25" top="0.75" bottom="0.75" header="0.3" footer="0.3"/>
  <pageSetup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dimension ref="A1:CC115"/>
  <sheetViews>
    <sheetView zoomScale="55" zoomScaleNormal="55" zoomScalePageLayoutView="0" workbookViewId="0" topLeftCell="A1">
      <selection activeCell="O18" sqref="O18"/>
    </sheetView>
  </sheetViews>
  <sheetFormatPr defaultColWidth="9.140625" defaultRowHeight="15"/>
  <cols>
    <col min="1" max="1" width="6.140625" style="18" customWidth="1"/>
    <col min="2" max="2" width="42.421875" style="19" customWidth="1"/>
    <col min="3" max="3" width="46.28125" style="3" customWidth="1"/>
    <col min="4" max="4" width="14.28125" style="3" customWidth="1"/>
    <col min="5" max="5" width="28.00390625" style="3" customWidth="1"/>
    <col min="6" max="6" width="17.7109375" style="15" customWidth="1"/>
    <col min="7" max="7" width="14.421875" style="15" customWidth="1"/>
    <col min="8" max="8" width="11.28125" style="14" customWidth="1"/>
    <col min="9" max="9" width="11.28125" style="15" customWidth="1"/>
    <col min="10" max="10" width="45.7109375" style="16" customWidth="1"/>
    <col min="11" max="11" width="12.28125" style="17" customWidth="1"/>
    <col min="12" max="12" width="23.421875" style="1" customWidth="1"/>
    <col min="13" max="13" width="62.57421875" style="1" customWidth="1"/>
    <col min="14" max="14" width="9.140625" style="2" customWidth="1"/>
    <col min="15" max="18" width="27.7109375" style="2" customWidth="1"/>
    <col min="19" max="40" width="9.140625" style="2" customWidth="1"/>
    <col min="41" max="16384" width="9.140625" style="3" customWidth="1"/>
  </cols>
  <sheetData>
    <row r="1" spans="1:12" s="20" customFormat="1" ht="24.75" customHeight="1">
      <c r="A1" s="217"/>
      <c r="B1" s="218"/>
      <c r="C1" s="218"/>
      <c r="D1" s="218"/>
      <c r="E1" s="218"/>
      <c r="F1" s="218"/>
      <c r="G1" s="218"/>
      <c r="H1" s="218"/>
      <c r="I1" s="218"/>
      <c r="J1" s="218"/>
      <c r="K1" s="218"/>
      <c r="L1" s="218"/>
    </row>
    <row r="2" spans="1:12" s="20" customFormat="1" ht="19.5" customHeight="1">
      <c r="A2" s="217"/>
      <c r="B2" s="218"/>
      <c r="C2" s="218"/>
      <c r="D2" s="218"/>
      <c r="E2" s="218"/>
      <c r="F2" s="218"/>
      <c r="G2" s="218"/>
      <c r="H2" s="218"/>
      <c r="I2" s="218"/>
      <c r="J2" s="218"/>
      <c r="K2" s="218"/>
      <c r="L2" s="218"/>
    </row>
    <row r="3" spans="1:14" s="20" customFormat="1" ht="19.5" customHeight="1">
      <c r="A3" s="217"/>
      <c r="B3" s="218"/>
      <c r="C3" s="218"/>
      <c r="D3" s="218"/>
      <c r="E3" s="218"/>
      <c r="F3" s="218"/>
      <c r="G3" s="218"/>
      <c r="H3" s="218"/>
      <c r="I3" s="218"/>
      <c r="J3" s="218"/>
      <c r="K3" s="218"/>
      <c r="L3" s="218"/>
      <c r="N3" s="64" t="s">
        <v>38</v>
      </c>
    </row>
    <row r="4" spans="1:14" s="2" customFormat="1" ht="12.75" customHeight="1">
      <c r="A4" s="252"/>
      <c r="B4" s="253"/>
      <c r="C4" s="253"/>
      <c r="D4" s="253"/>
      <c r="E4" s="253"/>
      <c r="F4" s="253"/>
      <c r="G4" s="253"/>
      <c r="H4" s="253"/>
      <c r="I4" s="253"/>
      <c r="J4" s="253"/>
      <c r="K4" s="253"/>
      <c r="L4" s="253"/>
      <c r="M4" s="76"/>
      <c r="N4" s="65" t="s">
        <v>39</v>
      </c>
    </row>
    <row r="5" spans="1:14" s="2" customFormat="1" ht="15.75" customHeight="1">
      <c r="A5" s="252"/>
      <c r="B5" s="253"/>
      <c r="C5" s="253"/>
      <c r="D5" s="253"/>
      <c r="E5" s="253"/>
      <c r="F5" s="253"/>
      <c r="G5" s="253"/>
      <c r="H5" s="253"/>
      <c r="I5" s="253"/>
      <c r="J5" s="253"/>
      <c r="K5" s="253"/>
      <c r="L5" s="253"/>
      <c r="M5" s="76"/>
      <c r="N5" s="65" t="s">
        <v>113</v>
      </c>
    </row>
    <row r="6" spans="1:13" s="2" customFormat="1" ht="43.5" customHeight="1">
      <c r="A6" s="226" t="s">
        <v>1556</v>
      </c>
      <c r="B6" s="227"/>
      <c r="C6" s="227"/>
      <c r="D6" s="227"/>
      <c r="E6" s="227"/>
      <c r="F6" s="227"/>
      <c r="G6" s="227"/>
      <c r="H6" s="227"/>
      <c r="I6" s="227"/>
      <c r="J6" s="227"/>
      <c r="K6" s="225"/>
      <c r="L6" s="225"/>
      <c r="M6" s="76"/>
    </row>
    <row r="7" spans="1:13" s="2" customFormat="1" ht="43.5" customHeight="1">
      <c r="A7" s="240" t="s">
        <v>23</v>
      </c>
      <c r="B7" s="227"/>
      <c r="C7" s="227"/>
      <c r="D7" s="227"/>
      <c r="E7" s="227"/>
      <c r="F7" s="227"/>
      <c r="G7" s="227"/>
      <c r="H7" s="227"/>
      <c r="I7" s="227"/>
      <c r="J7" s="227"/>
      <c r="K7" s="77"/>
      <c r="L7" s="77"/>
      <c r="M7" s="76"/>
    </row>
    <row r="8" spans="1:13" ht="12.75" customHeight="1">
      <c r="A8" s="251" t="s">
        <v>0</v>
      </c>
      <c r="B8" s="254" t="s">
        <v>316</v>
      </c>
      <c r="C8" s="242" t="s">
        <v>315</v>
      </c>
      <c r="D8" s="242" t="s">
        <v>317</v>
      </c>
      <c r="E8" s="242" t="s">
        <v>338</v>
      </c>
      <c r="F8" s="245" t="s">
        <v>320</v>
      </c>
      <c r="G8" s="246" t="s">
        <v>321</v>
      </c>
      <c r="H8" s="246" t="s">
        <v>319</v>
      </c>
      <c r="I8" s="250" t="s">
        <v>322</v>
      </c>
      <c r="J8" s="249" t="s">
        <v>323</v>
      </c>
      <c r="K8" s="255" t="s">
        <v>324</v>
      </c>
      <c r="L8" s="239" t="s">
        <v>325</v>
      </c>
      <c r="M8" s="191" t="s">
        <v>114</v>
      </c>
    </row>
    <row r="9" spans="1:13" ht="12.75" customHeight="1">
      <c r="A9" s="251"/>
      <c r="B9" s="254"/>
      <c r="C9" s="243"/>
      <c r="D9" s="243"/>
      <c r="E9" s="243"/>
      <c r="F9" s="245"/>
      <c r="G9" s="247"/>
      <c r="H9" s="247"/>
      <c r="I9" s="250"/>
      <c r="J9" s="249"/>
      <c r="K9" s="255"/>
      <c r="L9" s="239"/>
      <c r="M9" s="192"/>
    </row>
    <row r="10" spans="1:13" ht="15" customHeight="1">
      <c r="A10" s="251"/>
      <c r="B10" s="254"/>
      <c r="C10" s="243"/>
      <c r="D10" s="243"/>
      <c r="E10" s="243"/>
      <c r="F10" s="245" t="s">
        <v>318</v>
      </c>
      <c r="G10" s="247"/>
      <c r="H10" s="247"/>
      <c r="I10" s="250"/>
      <c r="J10" s="249"/>
      <c r="K10" s="255"/>
      <c r="L10" s="239"/>
      <c r="M10" s="192"/>
    </row>
    <row r="11" spans="1:13" ht="107.25" customHeight="1">
      <c r="A11" s="251"/>
      <c r="B11" s="254"/>
      <c r="C11" s="244"/>
      <c r="D11" s="244"/>
      <c r="E11" s="244"/>
      <c r="F11" s="245"/>
      <c r="G11" s="248"/>
      <c r="H11" s="248"/>
      <c r="I11" s="250"/>
      <c r="J11" s="249"/>
      <c r="K11" s="255"/>
      <c r="L11" s="239"/>
      <c r="M11" s="193"/>
    </row>
    <row r="12" spans="1:13" ht="39.75" customHeight="1">
      <c r="A12" s="45"/>
      <c r="B12" s="62"/>
      <c r="C12" s="62"/>
      <c r="D12" s="63"/>
      <c r="E12" s="63"/>
      <c r="F12" s="40"/>
      <c r="G12" s="40"/>
      <c r="H12" s="39"/>
      <c r="I12" s="40"/>
      <c r="J12" s="42"/>
      <c r="K12" s="43"/>
      <c r="L12" s="44"/>
      <c r="M12" s="61"/>
    </row>
    <row r="13" spans="1:40" s="4" customFormat="1" ht="38.25" customHeight="1">
      <c r="A13" s="241" t="s">
        <v>24</v>
      </c>
      <c r="B13" s="241"/>
      <c r="C13" s="25"/>
      <c r="D13" s="25"/>
      <c r="E13" s="66"/>
      <c r="F13" s="106">
        <f>F14+F36+F45+F71</f>
        <v>364890</v>
      </c>
      <c r="G13" s="106">
        <f>G14+G36+G45+G71</f>
        <v>377500</v>
      </c>
      <c r="H13" s="106">
        <f>H14+H36+H45+H71</f>
        <v>319615</v>
      </c>
      <c r="I13" s="106">
        <f>I14+I36+I45+I71</f>
        <v>1062005</v>
      </c>
      <c r="J13" s="5"/>
      <c r="K13" s="6"/>
      <c r="L13" s="23"/>
      <c r="M13" s="165"/>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s="4" customFormat="1" ht="31.5" customHeight="1">
      <c r="A14" s="75"/>
      <c r="B14" s="120" t="s">
        <v>25</v>
      </c>
      <c r="C14" s="70"/>
      <c r="D14" s="70"/>
      <c r="E14" s="71"/>
      <c r="F14" s="107">
        <f>SUM(F15:F35)</f>
        <v>41360</v>
      </c>
      <c r="G14" s="107">
        <f>SUM(G15:G35)</f>
        <v>41360</v>
      </c>
      <c r="H14" s="107">
        <f>SUM(H15:H35)</f>
        <v>36860</v>
      </c>
      <c r="I14" s="107">
        <f>SUM(I15:I35)</f>
        <v>119580</v>
      </c>
      <c r="J14" s="72"/>
      <c r="K14" s="73"/>
      <c r="L14" s="74"/>
      <c r="M14" s="74"/>
      <c r="N14" s="2"/>
      <c r="S14" s="2"/>
      <c r="T14" s="2"/>
      <c r="U14" s="2"/>
      <c r="V14" s="2"/>
      <c r="W14" s="2"/>
      <c r="X14" s="2"/>
      <c r="Y14" s="2"/>
      <c r="Z14" s="2"/>
      <c r="AA14" s="2"/>
      <c r="AB14" s="2"/>
      <c r="AC14" s="2"/>
      <c r="AD14" s="2"/>
      <c r="AE14" s="2"/>
      <c r="AF14" s="2"/>
      <c r="AG14" s="2"/>
      <c r="AH14" s="2"/>
      <c r="AI14" s="2"/>
      <c r="AJ14" s="2"/>
      <c r="AK14" s="2"/>
      <c r="AL14" s="2"/>
      <c r="AM14" s="2"/>
      <c r="AN14" s="2"/>
    </row>
    <row r="15" spans="1:81" ht="64.5" customHeight="1">
      <c r="A15" s="35" t="s">
        <v>86</v>
      </c>
      <c r="B15" s="119" t="s">
        <v>423</v>
      </c>
      <c r="C15" s="30" t="s">
        <v>258</v>
      </c>
      <c r="D15" s="30" t="s">
        <v>38</v>
      </c>
      <c r="E15" s="26" t="s">
        <v>352</v>
      </c>
      <c r="F15" s="108">
        <v>0</v>
      </c>
      <c r="G15" s="108">
        <v>0</v>
      </c>
      <c r="H15" s="108">
        <v>0</v>
      </c>
      <c r="I15" s="109">
        <f>H15+G15+F15</f>
        <v>0</v>
      </c>
      <c r="J15" s="36" t="s">
        <v>1212</v>
      </c>
      <c r="K15" s="37" t="s">
        <v>351</v>
      </c>
      <c r="L15" s="34" t="s">
        <v>353</v>
      </c>
      <c r="M15" s="92" t="s">
        <v>1547</v>
      </c>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row>
    <row r="16" spans="1:81" ht="50.25" customHeight="1">
      <c r="A16" s="35" t="s">
        <v>87</v>
      </c>
      <c r="B16" s="119" t="s">
        <v>354</v>
      </c>
      <c r="C16" s="30" t="s">
        <v>258</v>
      </c>
      <c r="D16" s="30" t="s">
        <v>38</v>
      </c>
      <c r="E16" s="26" t="s">
        <v>355</v>
      </c>
      <c r="F16" s="108">
        <v>0</v>
      </c>
      <c r="G16" s="108">
        <v>0</v>
      </c>
      <c r="H16" s="108">
        <v>0</v>
      </c>
      <c r="I16" s="109">
        <f aca="true" t="shared" si="0" ref="I16:I29">H16+G16+F16</f>
        <v>0</v>
      </c>
      <c r="J16" s="36" t="s">
        <v>1211</v>
      </c>
      <c r="K16" s="37" t="s">
        <v>351</v>
      </c>
      <c r="L16" s="34" t="s">
        <v>356</v>
      </c>
      <c r="M16" s="46" t="s">
        <v>1445</v>
      </c>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row>
    <row r="17" spans="1:81" ht="96.75" customHeight="1">
      <c r="A17" s="35" t="s">
        <v>88</v>
      </c>
      <c r="B17" s="119" t="s">
        <v>357</v>
      </c>
      <c r="C17" s="30" t="s">
        <v>260</v>
      </c>
      <c r="D17" s="30" t="s">
        <v>38</v>
      </c>
      <c r="E17" s="26" t="s">
        <v>358</v>
      </c>
      <c r="F17" s="108">
        <v>0</v>
      </c>
      <c r="G17" s="108">
        <v>0</v>
      </c>
      <c r="H17" s="108">
        <v>0</v>
      </c>
      <c r="I17" s="109">
        <f t="shared" si="0"/>
        <v>0</v>
      </c>
      <c r="J17" s="36" t="s">
        <v>1211</v>
      </c>
      <c r="K17" s="37" t="s">
        <v>351</v>
      </c>
      <c r="L17" s="34" t="s">
        <v>356</v>
      </c>
      <c r="M17" s="46" t="s">
        <v>1446</v>
      </c>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row>
    <row r="18" spans="1:81" ht="126" customHeight="1">
      <c r="A18" s="35" t="s">
        <v>945</v>
      </c>
      <c r="B18" s="119" t="s">
        <v>359</v>
      </c>
      <c r="C18" s="30" t="s">
        <v>260</v>
      </c>
      <c r="D18" s="30" t="s">
        <v>38</v>
      </c>
      <c r="E18" s="26" t="s">
        <v>1255</v>
      </c>
      <c r="F18" s="108">
        <v>0</v>
      </c>
      <c r="G18" s="108">
        <v>0</v>
      </c>
      <c r="H18" s="108">
        <v>0</v>
      </c>
      <c r="I18" s="109">
        <f t="shared" si="0"/>
        <v>0</v>
      </c>
      <c r="J18" s="36" t="s">
        <v>1211</v>
      </c>
      <c r="K18" s="37" t="s">
        <v>351</v>
      </c>
      <c r="L18" s="34" t="s">
        <v>356</v>
      </c>
      <c r="M18" s="46" t="s">
        <v>1447</v>
      </c>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row>
    <row r="19" spans="1:40" s="8" customFormat="1" ht="69.75" customHeight="1">
      <c r="A19" s="35" t="s">
        <v>946</v>
      </c>
      <c r="B19" s="119" t="s">
        <v>360</v>
      </c>
      <c r="C19" s="34" t="s">
        <v>260</v>
      </c>
      <c r="D19" s="34" t="s">
        <v>39</v>
      </c>
      <c r="E19" s="27" t="s">
        <v>361</v>
      </c>
      <c r="F19" s="110">
        <v>4000</v>
      </c>
      <c r="G19" s="110"/>
      <c r="H19" s="111"/>
      <c r="I19" s="109">
        <f t="shared" si="0"/>
        <v>4000</v>
      </c>
      <c r="J19" s="38" t="s">
        <v>1215</v>
      </c>
      <c r="K19" s="37">
        <v>2018</v>
      </c>
      <c r="L19" s="34" t="s">
        <v>364</v>
      </c>
      <c r="M19" s="46" t="s">
        <v>1448</v>
      </c>
      <c r="N19" s="7"/>
      <c r="S19" s="7"/>
      <c r="T19" s="7"/>
      <c r="U19" s="7"/>
      <c r="V19" s="7"/>
      <c r="W19" s="7"/>
      <c r="X19" s="7"/>
      <c r="Y19" s="7"/>
      <c r="Z19" s="7"/>
      <c r="AA19" s="7"/>
      <c r="AB19" s="7"/>
      <c r="AC19" s="7"/>
      <c r="AD19" s="7"/>
      <c r="AE19" s="7"/>
      <c r="AF19" s="7"/>
      <c r="AG19" s="7"/>
      <c r="AH19" s="7"/>
      <c r="AI19" s="7"/>
      <c r="AJ19" s="7"/>
      <c r="AK19" s="7"/>
      <c r="AL19" s="7"/>
      <c r="AM19" s="7"/>
      <c r="AN19" s="7"/>
    </row>
    <row r="20" spans="1:40" s="8" customFormat="1" ht="69.75" customHeight="1">
      <c r="A20" s="35" t="s">
        <v>947</v>
      </c>
      <c r="B20" s="119" t="s">
        <v>365</v>
      </c>
      <c r="C20" s="34" t="s">
        <v>261</v>
      </c>
      <c r="D20" s="34" t="s">
        <v>39</v>
      </c>
      <c r="E20" s="27" t="s">
        <v>366</v>
      </c>
      <c r="F20" s="110">
        <v>0</v>
      </c>
      <c r="G20" s="110">
        <v>0</v>
      </c>
      <c r="H20" s="111">
        <v>0</v>
      </c>
      <c r="I20" s="109">
        <f t="shared" si="0"/>
        <v>0</v>
      </c>
      <c r="J20" s="36" t="s">
        <v>1211</v>
      </c>
      <c r="K20" s="117" t="s">
        <v>351</v>
      </c>
      <c r="L20" s="34" t="s">
        <v>356</v>
      </c>
      <c r="M20" s="46" t="s">
        <v>1449</v>
      </c>
      <c r="N20" s="7"/>
      <c r="S20" s="7"/>
      <c r="T20" s="7"/>
      <c r="U20" s="7"/>
      <c r="V20" s="7"/>
      <c r="W20" s="7"/>
      <c r="X20" s="7"/>
      <c r="Y20" s="7"/>
      <c r="Z20" s="7"/>
      <c r="AA20" s="7"/>
      <c r="AB20" s="7"/>
      <c r="AC20" s="7"/>
      <c r="AD20" s="7"/>
      <c r="AE20" s="7"/>
      <c r="AF20" s="7"/>
      <c r="AG20" s="7"/>
      <c r="AH20" s="7"/>
      <c r="AI20" s="7"/>
      <c r="AJ20" s="7"/>
      <c r="AK20" s="7"/>
      <c r="AL20" s="7"/>
      <c r="AM20" s="7"/>
      <c r="AN20" s="7"/>
    </row>
    <row r="21" spans="1:40" s="8" customFormat="1" ht="69.75" customHeight="1">
      <c r="A21" s="35" t="s">
        <v>948</v>
      </c>
      <c r="B21" s="119" t="s">
        <v>367</v>
      </c>
      <c r="C21" s="34" t="s">
        <v>261</v>
      </c>
      <c r="D21" s="34" t="s">
        <v>39</v>
      </c>
      <c r="E21" s="27" t="s">
        <v>368</v>
      </c>
      <c r="F21" s="110">
        <v>1440</v>
      </c>
      <c r="G21" s="110">
        <v>1440</v>
      </c>
      <c r="H21" s="111">
        <v>1440</v>
      </c>
      <c r="I21" s="109">
        <f t="shared" si="0"/>
        <v>4320</v>
      </c>
      <c r="J21" s="36" t="s">
        <v>1212</v>
      </c>
      <c r="K21" s="117" t="s">
        <v>351</v>
      </c>
      <c r="L21" s="46" t="s">
        <v>353</v>
      </c>
      <c r="M21" s="161" t="s">
        <v>1521</v>
      </c>
      <c r="N21" s="7"/>
      <c r="S21" s="7"/>
      <c r="T21" s="7"/>
      <c r="U21" s="7"/>
      <c r="V21" s="7"/>
      <c r="W21" s="7"/>
      <c r="X21" s="7"/>
      <c r="Y21" s="7"/>
      <c r="Z21" s="7"/>
      <c r="AA21" s="7"/>
      <c r="AB21" s="7"/>
      <c r="AC21" s="7"/>
      <c r="AD21" s="7"/>
      <c r="AE21" s="7"/>
      <c r="AF21" s="7"/>
      <c r="AG21" s="7"/>
      <c r="AH21" s="7"/>
      <c r="AI21" s="7"/>
      <c r="AJ21" s="7"/>
      <c r="AK21" s="7"/>
      <c r="AL21" s="7"/>
      <c r="AM21" s="7"/>
      <c r="AN21" s="7"/>
    </row>
    <row r="22" spans="1:40" s="8" customFormat="1" ht="69.75" customHeight="1">
      <c r="A22" s="35" t="s">
        <v>949</v>
      </c>
      <c r="B22" s="119" t="s">
        <v>369</v>
      </c>
      <c r="C22" s="34" t="s">
        <v>262</v>
      </c>
      <c r="D22" s="34" t="s">
        <v>39</v>
      </c>
      <c r="E22" s="27" t="s">
        <v>370</v>
      </c>
      <c r="F22" s="110">
        <v>400</v>
      </c>
      <c r="G22" s="110">
        <v>400</v>
      </c>
      <c r="H22" s="110">
        <v>400</v>
      </c>
      <c r="I22" s="109">
        <f t="shared" si="0"/>
        <v>1200</v>
      </c>
      <c r="J22" s="36" t="s">
        <v>1211</v>
      </c>
      <c r="K22" s="117" t="s">
        <v>351</v>
      </c>
      <c r="L22" s="46" t="s">
        <v>356</v>
      </c>
      <c r="M22" s="46" t="s">
        <v>1450</v>
      </c>
      <c r="N22" s="7"/>
      <c r="S22" s="7"/>
      <c r="T22" s="7"/>
      <c r="U22" s="7"/>
      <c r="V22" s="7"/>
      <c r="W22" s="7"/>
      <c r="X22" s="7"/>
      <c r="Y22" s="7"/>
      <c r="Z22" s="7"/>
      <c r="AA22" s="7"/>
      <c r="AB22" s="7"/>
      <c r="AC22" s="7"/>
      <c r="AD22" s="7"/>
      <c r="AE22" s="7"/>
      <c r="AF22" s="7"/>
      <c r="AG22" s="7"/>
      <c r="AH22" s="7"/>
      <c r="AI22" s="7"/>
      <c r="AJ22" s="7"/>
      <c r="AK22" s="7"/>
      <c r="AL22" s="7"/>
      <c r="AM22" s="7"/>
      <c r="AN22" s="7"/>
    </row>
    <row r="23" spans="1:40" s="8" customFormat="1" ht="69.75" customHeight="1">
      <c r="A23" s="35" t="s">
        <v>950</v>
      </c>
      <c r="B23" s="119" t="s">
        <v>371</v>
      </c>
      <c r="C23" s="34" t="s">
        <v>262</v>
      </c>
      <c r="D23" s="34" t="s">
        <v>39</v>
      </c>
      <c r="E23" s="27" t="s">
        <v>372</v>
      </c>
      <c r="F23" s="110">
        <v>70</v>
      </c>
      <c r="G23" s="110">
        <v>70</v>
      </c>
      <c r="H23" s="111">
        <v>70</v>
      </c>
      <c r="I23" s="109">
        <f t="shared" si="0"/>
        <v>210</v>
      </c>
      <c r="J23" s="36" t="s">
        <v>1211</v>
      </c>
      <c r="K23" s="117" t="s">
        <v>351</v>
      </c>
      <c r="L23" s="46" t="s">
        <v>356</v>
      </c>
      <c r="M23" s="46" t="s">
        <v>1451</v>
      </c>
      <c r="N23" s="7"/>
      <c r="S23" s="7"/>
      <c r="T23" s="7"/>
      <c r="U23" s="7"/>
      <c r="V23" s="7"/>
      <c r="W23" s="7"/>
      <c r="X23" s="7"/>
      <c r="Y23" s="7"/>
      <c r="Z23" s="7"/>
      <c r="AA23" s="7"/>
      <c r="AB23" s="7"/>
      <c r="AC23" s="7"/>
      <c r="AD23" s="7"/>
      <c r="AE23" s="7"/>
      <c r="AF23" s="7"/>
      <c r="AG23" s="7"/>
      <c r="AH23" s="7"/>
      <c r="AI23" s="7"/>
      <c r="AJ23" s="7"/>
      <c r="AK23" s="7"/>
      <c r="AL23" s="7"/>
      <c r="AM23" s="7"/>
      <c r="AN23" s="7"/>
    </row>
    <row r="24" spans="1:40" s="8" customFormat="1" ht="69.75" customHeight="1">
      <c r="A24" s="35" t="s">
        <v>951</v>
      </c>
      <c r="B24" s="119" t="s">
        <v>373</v>
      </c>
      <c r="C24" s="34" t="s">
        <v>262</v>
      </c>
      <c r="D24" s="34" t="s">
        <v>39</v>
      </c>
      <c r="E24" s="27" t="s">
        <v>374</v>
      </c>
      <c r="F24" s="110">
        <v>500</v>
      </c>
      <c r="G24" s="110">
        <v>500</v>
      </c>
      <c r="H24" s="111">
        <v>500</v>
      </c>
      <c r="I24" s="109">
        <f t="shared" si="0"/>
        <v>1500</v>
      </c>
      <c r="J24" s="38" t="s">
        <v>1215</v>
      </c>
      <c r="K24" s="117" t="s">
        <v>351</v>
      </c>
      <c r="L24" s="46" t="s">
        <v>364</v>
      </c>
      <c r="M24" s="46" t="s">
        <v>1452</v>
      </c>
      <c r="N24" s="7"/>
      <c r="S24" s="7"/>
      <c r="T24" s="7"/>
      <c r="U24" s="7"/>
      <c r="V24" s="7"/>
      <c r="W24" s="7"/>
      <c r="X24" s="7"/>
      <c r="Y24" s="7"/>
      <c r="Z24" s="7"/>
      <c r="AA24" s="7"/>
      <c r="AB24" s="7"/>
      <c r="AC24" s="7"/>
      <c r="AD24" s="7"/>
      <c r="AE24" s="7"/>
      <c r="AF24" s="7"/>
      <c r="AG24" s="7"/>
      <c r="AH24" s="7"/>
      <c r="AI24" s="7"/>
      <c r="AJ24" s="7"/>
      <c r="AK24" s="7"/>
      <c r="AL24" s="7"/>
      <c r="AM24" s="7"/>
      <c r="AN24" s="7"/>
    </row>
    <row r="25" spans="1:40" s="8" customFormat="1" ht="69.75" customHeight="1">
      <c r="A25" s="35" t="s">
        <v>952</v>
      </c>
      <c r="B25" s="119" t="s">
        <v>375</v>
      </c>
      <c r="C25" s="34" t="s">
        <v>262</v>
      </c>
      <c r="D25" s="34" t="s">
        <v>39</v>
      </c>
      <c r="E25" s="27" t="s">
        <v>376</v>
      </c>
      <c r="F25" s="110">
        <v>2000</v>
      </c>
      <c r="G25" s="110">
        <v>2000</v>
      </c>
      <c r="H25" s="111">
        <v>2000</v>
      </c>
      <c r="I25" s="109">
        <f t="shared" si="0"/>
        <v>6000</v>
      </c>
      <c r="J25" s="36" t="s">
        <v>1212</v>
      </c>
      <c r="K25" s="117" t="s">
        <v>351</v>
      </c>
      <c r="L25" s="46" t="s">
        <v>353</v>
      </c>
      <c r="M25" s="161" t="s">
        <v>1522</v>
      </c>
      <c r="N25" s="7"/>
      <c r="S25" s="7"/>
      <c r="T25" s="7"/>
      <c r="U25" s="7"/>
      <c r="V25" s="7"/>
      <c r="W25" s="7"/>
      <c r="X25" s="7"/>
      <c r="Y25" s="7"/>
      <c r="Z25" s="7"/>
      <c r="AA25" s="7"/>
      <c r="AB25" s="7"/>
      <c r="AC25" s="7"/>
      <c r="AD25" s="7"/>
      <c r="AE25" s="7"/>
      <c r="AF25" s="7"/>
      <c r="AG25" s="7"/>
      <c r="AH25" s="7"/>
      <c r="AI25" s="7"/>
      <c r="AJ25" s="7"/>
      <c r="AK25" s="7"/>
      <c r="AL25" s="7"/>
      <c r="AM25" s="7"/>
      <c r="AN25" s="7"/>
    </row>
    <row r="26" spans="1:40" s="8" customFormat="1" ht="69.75" customHeight="1">
      <c r="A26" s="35" t="s">
        <v>953</v>
      </c>
      <c r="B26" s="119" t="s">
        <v>377</v>
      </c>
      <c r="C26" s="34" t="s">
        <v>266</v>
      </c>
      <c r="D26" s="34" t="s">
        <v>39</v>
      </c>
      <c r="E26" s="27" t="s">
        <v>379</v>
      </c>
      <c r="F26" s="110">
        <v>0</v>
      </c>
      <c r="G26" s="110">
        <v>0</v>
      </c>
      <c r="H26" s="111">
        <v>0</v>
      </c>
      <c r="I26" s="109">
        <f t="shared" si="0"/>
        <v>0</v>
      </c>
      <c r="J26" s="36" t="s">
        <v>1212</v>
      </c>
      <c r="K26" s="117" t="s">
        <v>351</v>
      </c>
      <c r="L26" s="46" t="s">
        <v>353</v>
      </c>
      <c r="M26" s="161" t="s">
        <v>1523</v>
      </c>
      <c r="N26" s="7"/>
      <c r="S26" s="7"/>
      <c r="T26" s="7"/>
      <c r="U26" s="7"/>
      <c r="V26" s="7"/>
      <c r="W26" s="7"/>
      <c r="X26" s="7"/>
      <c r="Y26" s="7"/>
      <c r="Z26" s="7"/>
      <c r="AA26" s="7"/>
      <c r="AB26" s="7"/>
      <c r="AC26" s="7"/>
      <c r="AD26" s="7"/>
      <c r="AE26" s="7"/>
      <c r="AF26" s="7"/>
      <c r="AG26" s="7"/>
      <c r="AH26" s="7"/>
      <c r="AI26" s="7"/>
      <c r="AJ26" s="7"/>
      <c r="AK26" s="7"/>
      <c r="AL26" s="7"/>
      <c r="AM26" s="7"/>
      <c r="AN26" s="7"/>
    </row>
    <row r="27" spans="1:40" s="8" customFormat="1" ht="69.75" customHeight="1" thickBot="1">
      <c r="A27" s="35" t="s">
        <v>954</v>
      </c>
      <c r="B27" s="119" t="s">
        <v>378</v>
      </c>
      <c r="C27" s="34" t="s">
        <v>266</v>
      </c>
      <c r="D27" s="34" t="s">
        <v>39</v>
      </c>
      <c r="E27" s="27" t="s">
        <v>380</v>
      </c>
      <c r="F27" s="110">
        <v>0</v>
      </c>
      <c r="G27" s="110">
        <v>0</v>
      </c>
      <c r="H27" s="111">
        <v>0</v>
      </c>
      <c r="I27" s="109">
        <f t="shared" si="0"/>
        <v>0</v>
      </c>
      <c r="J27" s="148" t="s">
        <v>1211</v>
      </c>
      <c r="K27" s="117" t="s">
        <v>351</v>
      </c>
      <c r="L27" s="46" t="s">
        <v>356</v>
      </c>
      <c r="M27" s="46" t="s">
        <v>1453</v>
      </c>
      <c r="N27" s="7"/>
      <c r="S27" s="7"/>
      <c r="T27" s="7"/>
      <c r="U27" s="7"/>
      <c r="V27" s="7"/>
      <c r="W27" s="7"/>
      <c r="X27" s="7"/>
      <c r="Y27" s="7"/>
      <c r="Z27" s="7"/>
      <c r="AA27" s="7"/>
      <c r="AB27" s="7"/>
      <c r="AC27" s="7"/>
      <c r="AD27" s="7"/>
      <c r="AE27" s="7"/>
      <c r="AF27" s="7"/>
      <c r="AG27" s="7"/>
      <c r="AH27" s="7"/>
      <c r="AI27" s="7"/>
      <c r="AJ27" s="7"/>
      <c r="AK27" s="7"/>
      <c r="AL27" s="7"/>
      <c r="AM27" s="7"/>
      <c r="AN27" s="7"/>
    </row>
    <row r="28" spans="1:40" s="8" customFormat="1" ht="69.75" customHeight="1" thickBot="1">
      <c r="A28" s="35" t="s">
        <v>955</v>
      </c>
      <c r="B28" s="119" t="s">
        <v>424</v>
      </c>
      <c r="C28" s="30" t="s">
        <v>264</v>
      </c>
      <c r="D28" s="34" t="s">
        <v>38</v>
      </c>
      <c r="E28" s="27" t="s">
        <v>425</v>
      </c>
      <c r="F28" s="110">
        <v>30000</v>
      </c>
      <c r="G28" s="110">
        <v>30000</v>
      </c>
      <c r="H28" s="111">
        <v>30000</v>
      </c>
      <c r="I28" s="109">
        <f t="shared" si="0"/>
        <v>90000</v>
      </c>
      <c r="J28" s="36" t="s">
        <v>1212</v>
      </c>
      <c r="K28" s="117" t="s">
        <v>351</v>
      </c>
      <c r="L28" s="46" t="s">
        <v>353</v>
      </c>
      <c r="M28" s="164" t="s">
        <v>1548</v>
      </c>
      <c r="N28" s="7"/>
      <c r="S28" s="7"/>
      <c r="T28" s="7"/>
      <c r="U28" s="7"/>
      <c r="V28" s="7"/>
      <c r="W28" s="7"/>
      <c r="X28" s="7"/>
      <c r="Y28" s="7"/>
      <c r="Z28" s="7"/>
      <c r="AA28" s="7"/>
      <c r="AB28" s="7"/>
      <c r="AC28" s="7"/>
      <c r="AD28" s="7"/>
      <c r="AE28" s="7"/>
      <c r="AF28" s="7"/>
      <c r="AG28" s="7"/>
      <c r="AH28" s="7"/>
      <c r="AI28" s="7"/>
      <c r="AJ28" s="7"/>
      <c r="AK28" s="7"/>
      <c r="AL28" s="7"/>
      <c r="AM28" s="7"/>
      <c r="AN28" s="7"/>
    </row>
    <row r="29" spans="1:40" s="8" customFormat="1" ht="69.75" customHeight="1">
      <c r="A29" s="35" t="s">
        <v>956</v>
      </c>
      <c r="B29" s="119" t="s">
        <v>428</v>
      </c>
      <c r="C29" s="30" t="s">
        <v>265</v>
      </c>
      <c r="D29" s="34" t="s">
        <v>39</v>
      </c>
      <c r="E29" s="27" t="s">
        <v>429</v>
      </c>
      <c r="F29" s="110">
        <v>0</v>
      </c>
      <c r="G29" s="110">
        <v>0</v>
      </c>
      <c r="H29" s="111">
        <v>0</v>
      </c>
      <c r="I29" s="109">
        <f t="shared" si="0"/>
        <v>0</v>
      </c>
      <c r="J29" s="36" t="s">
        <v>1212</v>
      </c>
      <c r="K29" s="117" t="s">
        <v>351</v>
      </c>
      <c r="L29" s="46" t="s">
        <v>430</v>
      </c>
      <c r="M29" s="162" t="s">
        <v>1524</v>
      </c>
      <c r="N29" s="7"/>
      <c r="S29" s="7"/>
      <c r="T29" s="7"/>
      <c r="U29" s="7"/>
      <c r="V29" s="7"/>
      <c r="W29" s="7"/>
      <c r="X29" s="7"/>
      <c r="Y29" s="7"/>
      <c r="Z29" s="7"/>
      <c r="AA29" s="7"/>
      <c r="AB29" s="7"/>
      <c r="AC29" s="7"/>
      <c r="AD29" s="7"/>
      <c r="AE29" s="7"/>
      <c r="AF29" s="7"/>
      <c r="AG29" s="7"/>
      <c r="AH29" s="7"/>
      <c r="AI29" s="7"/>
      <c r="AJ29" s="7"/>
      <c r="AK29" s="7"/>
      <c r="AL29" s="7"/>
      <c r="AM29" s="7"/>
      <c r="AN29" s="7"/>
    </row>
    <row r="30" spans="1:40" s="8" customFormat="1" ht="120.75" customHeight="1">
      <c r="A30" s="35" t="s">
        <v>957</v>
      </c>
      <c r="B30" s="122" t="s">
        <v>362</v>
      </c>
      <c r="C30" s="30" t="s">
        <v>259</v>
      </c>
      <c r="D30" s="34" t="s">
        <v>39</v>
      </c>
      <c r="E30" s="81" t="s">
        <v>363</v>
      </c>
      <c r="F30" s="110">
        <v>950</v>
      </c>
      <c r="G30" s="110">
        <v>950</v>
      </c>
      <c r="H30" s="111">
        <v>950</v>
      </c>
      <c r="I30" s="109">
        <f>H30+G30+F30</f>
        <v>2850</v>
      </c>
      <c r="J30" s="36" t="s">
        <v>1212</v>
      </c>
      <c r="K30" s="117" t="s">
        <v>351</v>
      </c>
      <c r="L30" s="46" t="s">
        <v>353</v>
      </c>
      <c r="M30" s="188" t="s">
        <v>1555</v>
      </c>
      <c r="N30" s="7"/>
      <c r="S30" s="7"/>
      <c r="T30" s="7"/>
      <c r="U30" s="7"/>
      <c r="V30" s="7"/>
      <c r="W30" s="7"/>
      <c r="X30" s="7"/>
      <c r="Y30" s="7"/>
      <c r="Z30" s="7"/>
      <c r="AA30" s="7"/>
      <c r="AB30" s="7"/>
      <c r="AC30" s="7"/>
      <c r="AD30" s="7"/>
      <c r="AE30" s="7"/>
      <c r="AF30" s="7"/>
      <c r="AG30" s="7"/>
      <c r="AH30" s="7"/>
      <c r="AI30" s="7"/>
      <c r="AJ30" s="7"/>
      <c r="AK30" s="7"/>
      <c r="AL30" s="7"/>
      <c r="AM30" s="7"/>
      <c r="AN30" s="7"/>
    </row>
    <row r="31" spans="1:40" s="8" customFormat="1" ht="69.75" customHeight="1">
      <c r="A31" s="35" t="s">
        <v>958</v>
      </c>
      <c r="B31" s="119" t="s">
        <v>461</v>
      </c>
      <c r="C31" s="30" t="s">
        <v>265</v>
      </c>
      <c r="D31" s="34" t="s">
        <v>39</v>
      </c>
      <c r="E31" s="27" t="s">
        <v>462</v>
      </c>
      <c r="F31" s="110"/>
      <c r="G31" s="110">
        <v>6000</v>
      </c>
      <c r="H31" s="111"/>
      <c r="I31" s="109">
        <f>H31+G31+F31</f>
        <v>6000</v>
      </c>
      <c r="J31" s="79" t="s">
        <v>463</v>
      </c>
      <c r="K31" s="47">
        <v>2019</v>
      </c>
      <c r="L31" s="46" t="s">
        <v>397</v>
      </c>
      <c r="M31" s="92"/>
      <c r="N31" s="7"/>
      <c r="S31" s="7"/>
      <c r="T31" s="7"/>
      <c r="U31" s="7"/>
      <c r="V31" s="7"/>
      <c r="W31" s="7"/>
      <c r="X31" s="7"/>
      <c r="Y31" s="7"/>
      <c r="Z31" s="7"/>
      <c r="AA31" s="7"/>
      <c r="AB31" s="7"/>
      <c r="AC31" s="7"/>
      <c r="AD31" s="7"/>
      <c r="AE31" s="7"/>
      <c r="AF31" s="7"/>
      <c r="AG31" s="7"/>
      <c r="AH31" s="7"/>
      <c r="AI31" s="7"/>
      <c r="AJ31" s="7"/>
      <c r="AK31" s="7"/>
      <c r="AL31" s="7"/>
      <c r="AM31" s="7"/>
      <c r="AN31" s="7"/>
    </row>
    <row r="32" spans="1:13" s="186" customFormat="1" ht="69.75" customHeight="1">
      <c r="A32" s="35" t="s">
        <v>959</v>
      </c>
      <c r="B32" s="97" t="s">
        <v>542</v>
      </c>
      <c r="C32" s="30" t="s">
        <v>265</v>
      </c>
      <c r="D32" s="34" t="s">
        <v>39</v>
      </c>
      <c r="E32" s="26" t="s">
        <v>915</v>
      </c>
      <c r="F32" s="108">
        <v>0</v>
      </c>
      <c r="G32" s="108">
        <v>0</v>
      </c>
      <c r="H32" s="109">
        <v>0</v>
      </c>
      <c r="I32" s="109">
        <f>H32+G32+F32</f>
        <v>0</v>
      </c>
      <c r="J32" s="79" t="s">
        <v>1188</v>
      </c>
      <c r="K32" s="185" t="s">
        <v>351</v>
      </c>
      <c r="L32" s="34" t="s">
        <v>543</v>
      </c>
      <c r="M32" s="92"/>
    </row>
    <row r="33" spans="1:40" s="8" customFormat="1" ht="69.75" customHeight="1">
      <c r="A33" s="35" t="s">
        <v>960</v>
      </c>
      <c r="B33" s="119" t="s">
        <v>583</v>
      </c>
      <c r="C33" s="30" t="s">
        <v>260</v>
      </c>
      <c r="D33" s="34" t="s">
        <v>39</v>
      </c>
      <c r="E33" s="27" t="s">
        <v>584</v>
      </c>
      <c r="F33" s="110">
        <v>2000</v>
      </c>
      <c r="G33" s="110"/>
      <c r="H33" s="111"/>
      <c r="I33" s="109">
        <f>H33+G33+F33</f>
        <v>2000</v>
      </c>
      <c r="J33" s="148" t="s">
        <v>1211</v>
      </c>
      <c r="K33" s="47">
        <v>2018</v>
      </c>
      <c r="L33" s="46" t="s">
        <v>356</v>
      </c>
      <c r="M33" s="92" t="s">
        <v>1454</v>
      </c>
      <c r="N33" s="7"/>
      <c r="S33" s="7"/>
      <c r="T33" s="7"/>
      <c r="U33" s="7"/>
      <c r="V33" s="7"/>
      <c r="W33" s="7"/>
      <c r="X33" s="7"/>
      <c r="Y33" s="7"/>
      <c r="Z33" s="7"/>
      <c r="AA33" s="7"/>
      <c r="AB33" s="7"/>
      <c r="AC33" s="7"/>
      <c r="AD33" s="7"/>
      <c r="AE33" s="7"/>
      <c r="AF33" s="7"/>
      <c r="AG33" s="7"/>
      <c r="AH33" s="7"/>
      <c r="AI33" s="7"/>
      <c r="AJ33" s="7"/>
      <c r="AK33" s="7"/>
      <c r="AL33" s="7"/>
      <c r="AM33" s="7"/>
      <c r="AN33" s="7"/>
    </row>
    <row r="34" spans="1:40" s="8" customFormat="1" ht="69.75" customHeight="1">
      <c r="A34" s="35" t="s">
        <v>961</v>
      </c>
      <c r="B34" s="119" t="s">
        <v>585</v>
      </c>
      <c r="C34" s="30" t="s">
        <v>261</v>
      </c>
      <c r="D34" s="34" t="s">
        <v>39</v>
      </c>
      <c r="E34" s="26" t="s">
        <v>586</v>
      </c>
      <c r="F34" s="109"/>
      <c r="G34" s="109"/>
      <c r="H34" s="109">
        <v>1500</v>
      </c>
      <c r="I34" s="109">
        <f>H34+G34+F34</f>
        <v>1500</v>
      </c>
      <c r="J34" s="148" t="s">
        <v>1211</v>
      </c>
      <c r="K34" s="47">
        <v>2020</v>
      </c>
      <c r="L34" s="46" t="s">
        <v>356</v>
      </c>
      <c r="M34" s="92"/>
      <c r="N34" s="7"/>
      <c r="S34" s="7"/>
      <c r="T34" s="7"/>
      <c r="U34" s="7"/>
      <c r="V34" s="7"/>
      <c r="W34" s="7"/>
      <c r="X34" s="7"/>
      <c r="Y34" s="7"/>
      <c r="Z34" s="7"/>
      <c r="AA34" s="7"/>
      <c r="AB34" s="7"/>
      <c r="AC34" s="7"/>
      <c r="AD34" s="7"/>
      <c r="AE34" s="7"/>
      <c r="AF34" s="7"/>
      <c r="AG34" s="7"/>
      <c r="AH34" s="7"/>
      <c r="AI34" s="7"/>
      <c r="AJ34" s="7"/>
      <c r="AK34" s="7"/>
      <c r="AL34" s="7"/>
      <c r="AM34" s="7"/>
      <c r="AN34" s="7"/>
    </row>
    <row r="35" spans="1:40" s="8" customFormat="1" ht="69.75" customHeight="1">
      <c r="A35" s="49"/>
      <c r="B35" s="119"/>
      <c r="C35" s="30"/>
      <c r="D35" s="34"/>
      <c r="E35" s="27"/>
      <c r="F35" s="110"/>
      <c r="G35" s="110"/>
      <c r="H35" s="111"/>
      <c r="I35" s="109"/>
      <c r="J35" s="79"/>
      <c r="K35" s="47"/>
      <c r="L35" s="46"/>
      <c r="M35" s="92"/>
      <c r="N35" s="7"/>
      <c r="S35" s="7"/>
      <c r="T35" s="7"/>
      <c r="U35" s="7"/>
      <c r="V35" s="7"/>
      <c r="W35" s="7"/>
      <c r="X35" s="7"/>
      <c r="Y35" s="7"/>
      <c r="Z35" s="7"/>
      <c r="AA35" s="7"/>
      <c r="AB35" s="7"/>
      <c r="AC35" s="7"/>
      <c r="AD35" s="7"/>
      <c r="AE35" s="7"/>
      <c r="AF35" s="7"/>
      <c r="AG35" s="7"/>
      <c r="AH35" s="7"/>
      <c r="AI35" s="7"/>
      <c r="AJ35" s="7"/>
      <c r="AK35" s="7"/>
      <c r="AL35" s="7"/>
      <c r="AM35" s="7"/>
      <c r="AN35" s="7"/>
    </row>
    <row r="36" spans="1:40" s="4" customFormat="1" ht="31.5" customHeight="1">
      <c r="A36" s="68"/>
      <c r="B36" s="120" t="s">
        <v>26</v>
      </c>
      <c r="C36" s="70"/>
      <c r="D36" s="70"/>
      <c r="E36" s="71"/>
      <c r="F36" s="107">
        <f>SUM(F37:F44)</f>
        <v>25000</v>
      </c>
      <c r="G36" s="107">
        <f>SUM(G37:G44)</f>
        <v>11710</v>
      </c>
      <c r="H36" s="107">
        <f>SUM(H37:H44)</f>
        <v>15725</v>
      </c>
      <c r="I36" s="107">
        <f>SUM(I37:I44)</f>
        <v>52435</v>
      </c>
      <c r="J36" s="72"/>
      <c r="K36" s="73"/>
      <c r="L36" s="74"/>
      <c r="M36" s="74"/>
      <c r="N36" s="2"/>
      <c r="S36" s="2"/>
      <c r="T36" s="2"/>
      <c r="U36" s="2"/>
      <c r="V36" s="2"/>
      <c r="W36" s="2"/>
      <c r="X36" s="2"/>
      <c r="Y36" s="2"/>
      <c r="Z36" s="2"/>
      <c r="AA36" s="2"/>
      <c r="AB36" s="2"/>
      <c r="AC36" s="2"/>
      <c r="AD36" s="2"/>
      <c r="AE36" s="2"/>
      <c r="AF36" s="2"/>
      <c r="AG36" s="2"/>
      <c r="AH36" s="2"/>
      <c r="AI36" s="2"/>
      <c r="AJ36" s="2"/>
      <c r="AK36" s="2"/>
      <c r="AL36" s="2"/>
      <c r="AM36" s="2"/>
      <c r="AN36" s="2"/>
    </row>
    <row r="37" spans="1:81" ht="50.25" customHeight="1">
      <c r="A37" s="35" t="s">
        <v>89</v>
      </c>
      <c r="B37" s="97" t="s">
        <v>381</v>
      </c>
      <c r="C37" s="30" t="s">
        <v>270</v>
      </c>
      <c r="D37" s="30" t="s">
        <v>38</v>
      </c>
      <c r="E37" s="26" t="s">
        <v>916</v>
      </c>
      <c r="F37" s="118">
        <v>0</v>
      </c>
      <c r="G37" s="118">
        <v>0</v>
      </c>
      <c r="H37" s="118">
        <v>0</v>
      </c>
      <c r="I37" s="109">
        <f>H37+G37+F37</f>
        <v>0</v>
      </c>
      <c r="J37" s="38" t="s">
        <v>1215</v>
      </c>
      <c r="K37" s="117" t="s">
        <v>351</v>
      </c>
      <c r="L37" s="34" t="s">
        <v>364</v>
      </c>
      <c r="M37" s="46" t="s">
        <v>1455</v>
      </c>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row>
    <row r="38" spans="1:40" s="8" customFormat="1" ht="69.75" customHeight="1">
      <c r="A38" s="35" t="s">
        <v>90</v>
      </c>
      <c r="B38" s="119" t="s">
        <v>382</v>
      </c>
      <c r="C38" s="34" t="s">
        <v>270</v>
      </c>
      <c r="D38" s="34" t="s">
        <v>39</v>
      </c>
      <c r="E38" s="27" t="s">
        <v>383</v>
      </c>
      <c r="F38" s="110"/>
      <c r="G38" s="110">
        <v>1000</v>
      </c>
      <c r="H38" s="111">
        <v>1000</v>
      </c>
      <c r="I38" s="109">
        <f aca="true" t="shared" si="1" ref="I38:I43">H38+G38+F38</f>
        <v>2000</v>
      </c>
      <c r="J38" s="38" t="s">
        <v>1215</v>
      </c>
      <c r="K38" s="37" t="s">
        <v>458</v>
      </c>
      <c r="L38" s="34" t="s">
        <v>364</v>
      </c>
      <c r="M38" s="46" t="s">
        <v>1456</v>
      </c>
      <c r="N38" s="7"/>
      <c r="S38" s="7"/>
      <c r="T38" s="7"/>
      <c r="U38" s="7"/>
      <c r="V38" s="7"/>
      <c r="W38" s="7"/>
      <c r="X38" s="7"/>
      <c r="Y38" s="7"/>
      <c r="Z38" s="7"/>
      <c r="AA38" s="7"/>
      <c r="AB38" s="7"/>
      <c r="AC38" s="7"/>
      <c r="AD38" s="7"/>
      <c r="AE38" s="7"/>
      <c r="AF38" s="7"/>
      <c r="AG38" s="7"/>
      <c r="AH38" s="7"/>
      <c r="AI38" s="7"/>
      <c r="AJ38" s="7"/>
      <c r="AK38" s="7"/>
      <c r="AL38" s="7"/>
      <c r="AM38" s="7"/>
      <c r="AN38" s="7"/>
    </row>
    <row r="39" spans="1:40" s="8" customFormat="1" ht="69.75" customHeight="1">
      <c r="A39" s="35" t="s">
        <v>91</v>
      </c>
      <c r="B39" s="119" t="s">
        <v>384</v>
      </c>
      <c r="C39" s="34" t="s">
        <v>275</v>
      </c>
      <c r="D39" s="34" t="s">
        <v>38</v>
      </c>
      <c r="E39" s="27" t="s">
        <v>385</v>
      </c>
      <c r="F39" s="110">
        <v>25000</v>
      </c>
      <c r="G39" s="110"/>
      <c r="H39" s="111"/>
      <c r="I39" s="109">
        <f t="shared" si="1"/>
        <v>25000</v>
      </c>
      <c r="J39" s="79" t="s">
        <v>1216</v>
      </c>
      <c r="K39" s="47">
        <v>2018</v>
      </c>
      <c r="L39" s="34" t="s">
        <v>364</v>
      </c>
      <c r="M39" s="92" t="s">
        <v>1457</v>
      </c>
      <c r="N39" s="7"/>
      <c r="S39" s="7"/>
      <c r="T39" s="7"/>
      <c r="U39" s="7"/>
      <c r="V39" s="7"/>
      <c r="W39" s="7"/>
      <c r="X39" s="7"/>
      <c r="Y39" s="7"/>
      <c r="Z39" s="7"/>
      <c r="AA39" s="7"/>
      <c r="AB39" s="7"/>
      <c r="AC39" s="7"/>
      <c r="AD39" s="7"/>
      <c r="AE39" s="7"/>
      <c r="AF39" s="7"/>
      <c r="AG39" s="7"/>
      <c r="AH39" s="7"/>
      <c r="AI39" s="7"/>
      <c r="AJ39" s="7"/>
      <c r="AK39" s="7"/>
      <c r="AL39" s="7"/>
      <c r="AM39" s="7"/>
      <c r="AN39" s="7"/>
    </row>
    <row r="40" spans="1:40" s="8" customFormat="1" ht="69.75" customHeight="1">
      <c r="A40" s="35" t="s">
        <v>962</v>
      </c>
      <c r="B40" s="119" t="s">
        <v>435</v>
      </c>
      <c r="C40" s="34" t="s">
        <v>275</v>
      </c>
      <c r="D40" s="34" t="s">
        <v>39</v>
      </c>
      <c r="E40" s="27" t="s">
        <v>1250</v>
      </c>
      <c r="F40" s="110"/>
      <c r="G40" s="110">
        <v>10000</v>
      </c>
      <c r="H40" s="111"/>
      <c r="I40" s="109">
        <f t="shared" si="1"/>
        <v>10000</v>
      </c>
      <c r="J40" s="87" t="s">
        <v>1215</v>
      </c>
      <c r="K40" s="47">
        <v>2019</v>
      </c>
      <c r="L40" s="34" t="s">
        <v>364</v>
      </c>
      <c r="M40" s="92"/>
      <c r="N40" s="7"/>
      <c r="S40" s="7"/>
      <c r="T40" s="7"/>
      <c r="U40" s="7"/>
      <c r="V40" s="7"/>
      <c r="W40" s="7"/>
      <c r="X40" s="7"/>
      <c r="Y40" s="7"/>
      <c r="Z40" s="7"/>
      <c r="AA40" s="7"/>
      <c r="AB40" s="7"/>
      <c r="AC40" s="7"/>
      <c r="AD40" s="7"/>
      <c r="AE40" s="7"/>
      <c r="AF40" s="7"/>
      <c r="AG40" s="7"/>
      <c r="AH40" s="7"/>
      <c r="AI40" s="7"/>
      <c r="AJ40" s="7"/>
      <c r="AK40" s="7"/>
      <c r="AL40" s="7"/>
      <c r="AM40" s="7"/>
      <c r="AN40" s="7"/>
    </row>
    <row r="41" spans="1:40" s="8" customFormat="1" ht="69.75" customHeight="1">
      <c r="A41" s="35" t="s">
        <v>963</v>
      </c>
      <c r="B41" s="119" t="s">
        <v>436</v>
      </c>
      <c r="C41" s="34" t="s">
        <v>276</v>
      </c>
      <c r="D41" s="34" t="s">
        <v>39</v>
      </c>
      <c r="E41" s="27" t="s">
        <v>437</v>
      </c>
      <c r="F41" s="118">
        <v>0</v>
      </c>
      <c r="G41" s="118">
        <v>0</v>
      </c>
      <c r="H41" s="118">
        <v>0</v>
      </c>
      <c r="I41" s="109">
        <f t="shared" si="1"/>
        <v>0</v>
      </c>
      <c r="J41" s="87" t="s">
        <v>1215</v>
      </c>
      <c r="K41" s="117" t="s">
        <v>351</v>
      </c>
      <c r="L41" s="34" t="s">
        <v>364</v>
      </c>
      <c r="M41" s="92" t="s">
        <v>1458</v>
      </c>
      <c r="N41" s="7"/>
      <c r="S41" s="7"/>
      <c r="T41" s="7"/>
      <c r="U41" s="7"/>
      <c r="V41" s="7"/>
      <c r="W41" s="7"/>
      <c r="X41" s="7"/>
      <c r="Y41" s="7"/>
      <c r="Z41" s="7"/>
      <c r="AA41" s="7"/>
      <c r="AB41" s="7"/>
      <c r="AC41" s="7"/>
      <c r="AD41" s="7"/>
      <c r="AE41" s="7"/>
      <c r="AF41" s="7"/>
      <c r="AG41" s="7"/>
      <c r="AH41" s="7"/>
      <c r="AI41" s="7"/>
      <c r="AJ41" s="7"/>
      <c r="AK41" s="7"/>
      <c r="AL41" s="7"/>
      <c r="AM41" s="7"/>
      <c r="AN41" s="7"/>
    </row>
    <row r="42" spans="1:40" s="8" customFormat="1" ht="69.75" customHeight="1">
      <c r="A42" s="35" t="s">
        <v>964</v>
      </c>
      <c r="B42" s="97" t="s">
        <v>506</v>
      </c>
      <c r="C42" s="34" t="s">
        <v>276</v>
      </c>
      <c r="D42" s="34" t="s">
        <v>39</v>
      </c>
      <c r="E42" s="27" t="s">
        <v>917</v>
      </c>
      <c r="F42" s="110"/>
      <c r="G42" s="110">
        <v>710</v>
      </c>
      <c r="H42" s="111">
        <v>725</v>
      </c>
      <c r="I42" s="109">
        <f t="shared" si="1"/>
        <v>1435</v>
      </c>
      <c r="J42" s="31" t="s">
        <v>507</v>
      </c>
      <c r="K42" s="47" t="s">
        <v>458</v>
      </c>
      <c r="L42" s="46" t="s">
        <v>395</v>
      </c>
      <c r="M42" s="92"/>
      <c r="N42" s="7"/>
      <c r="S42" s="7"/>
      <c r="T42" s="7"/>
      <c r="U42" s="7"/>
      <c r="V42" s="7"/>
      <c r="W42" s="7"/>
      <c r="X42" s="7"/>
      <c r="Y42" s="7"/>
      <c r="Z42" s="7"/>
      <c r="AA42" s="7"/>
      <c r="AB42" s="7"/>
      <c r="AC42" s="7"/>
      <c r="AD42" s="7"/>
      <c r="AE42" s="7"/>
      <c r="AF42" s="7"/>
      <c r="AG42" s="7"/>
      <c r="AH42" s="7"/>
      <c r="AI42" s="7"/>
      <c r="AJ42" s="7"/>
      <c r="AK42" s="7"/>
      <c r="AL42" s="7"/>
      <c r="AM42" s="7"/>
      <c r="AN42" s="7"/>
    </row>
    <row r="43" spans="1:40" s="8" customFormat="1" ht="69.75" customHeight="1">
      <c r="A43" s="35" t="s">
        <v>965</v>
      </c>
      <c r="B43" s="97" t="s">
        <v>587</v>
      </c>
      <c r="C43" s="34" t="s">
        <v>275</v>
      </c>
      <c r="D43" s="34" t="s">
        <v>39</v>
      </c>
      <c r="E43" s="26" t="s">
        <v>588</v>
      </c>
      <c r="F43" s="110"/>
      <c r="G43" s="110"/>
      <c r="H43" s="111">
        <v>14000</v>
      </c>
      <c r="I43" s="109">
        <f t="shared" si="1"/>
        <v>14000</v>
      </c>
      <c r="J43" s="148" t="s">
        <v>1211</v>
      </c>
      <c r="K43" s="47">
        <v>2020</v>
      </c>
      <c r="L43" s="46" t="s">
        <v>356</v>
      </c>
      <c r="M43" s="92"/>
      <c r="N43" s="7"/>
      <c r="S43" s="7"/>
      <c r="T43" s="7"/>
      <c r="U43" s="7"/>
      <c r="V43" s="7"/>
      <c r="W43" s="7"/>
      <c r="X43" s="7"/>
      <c r="Y43" s="7"/>
      <c r="Z43" s="7"/>
      <c r="AA43" s="7"/>
      <c r="AB43" s="7"/>
      <c r="AC43" s="7"/>
      <c r="AD43" s="7"/>
      <c r="AE43" s="7"/>
      <c r="AF43" s="7"/>
      <c r="AG43" s="7"/>
      <c r="AH43" s="7"/>
      <c r="AI43" s="7"/>
      <c r="AJ43" s="7"/>
      <c r="AK43" s="7"/>
      <c r="AL43" s="7"/>
      <c r="AM43" s="7"/>
      <c r="AN43" s="7"/>
    </row>
    <row r="44" spans="1:40" s="8" customFormat="1" ht="69.75" customHeight="1">
      <c r="A44" s="49"/>
      <c r="B44" s="97"/>
      <c r="C44" s="34"/>
      <c r="D44" s="34"/>
      <c r="E44" s="26"/>
      <c r="F44" s="110"/>
      <c r="G44" s="110"/>
      <c r="H44" s="111"/>
      <c r="I44" s="109"/>
      <c r="J44" s="31"/>
      <c r="K44" s="47"/>
      <c r="L44" s="46"/>
      <c r="M44" s="46"/>
      <c r="N44" s="7"/>
      <c r="S44" s="7"/>
      <c r="T44" s="7"/>
      <c r="U44" s="7"/>
      <c r="V44" s="7"/>
      <c r="W44" s="7"/>
      <c r="X44" s="7"/>
      <c r="Y44" s="7"/>
      <c r="Z44" s="7"/>
      <c r="AA44" s="7"/>
      <c r="AB44" s="7"/>
      <c r="AC44" s="7"/>
      <c r="AD44" s="7"/>
      <c r="AE44" s="7"/>
      <c r="AF44" s="7"/>
      <c r="AG44" s="7"/>
      <c r="AH44" s="7"/>
      <c r="AI44" s="7"/>
      <c r="AJ44" s="7"/>
      <c r="AK44" s="7"/>
      <c r="AL44" s="7"/>
      <c r="AM44" s="7"/>
      <c r="AN44" s="7"/>
    </row>
    <row r="45" spans="1:40" s="4" customFormat="1" ht="31.5" customHeight="1">
      <c r="A45" s="68"/>
      <c r="B45" s="120" t="s">
        <v>27</v>
      </c>
      <c r="C45" s="70"/>
      <c r="D45" s="70"/>
      <c r="E45" s="71"/>
      <c r="F45" s="107">
        <f>SUM(F46:F70)</f>
        <v>297000</v>
      </c>
      <c r="G45" s="107">
        <f>SUM(G46:G70)</f>
        <v>322900</v>
      </c>
      <c r="H45" s="107">
        <f>SUM(H46:H70)</f>
        <v>265500</v>
      </c>
      <c r="I45" s="107">
        <f>SUM(I46:I70)</f>
        <v>885400</v>
      </c>
      <c r="J45" s="72"/>
      <c r="K45" s="73"/>
      <c r="L45" s="74"/>
      <c r="M45" s="74"/>
      <c r="N45" s="2"/>
      <c r="S45" s="2"/>
      <c r="T45" s="2"/>
      <c r="U45" s="2"/>
      <c r="V45" s="2"/>
      <c r="W45" s="2"/>
      <c r="X45" s="2"/>
      <c r="Y45" s="2"/>
      <c r="Z45" s="2"/>
      <c r="AA45" s="2"/>
      <c r="AB45" s="2"/>
      <c r="AC45" s="2"/>
      <c r="AD45" s="2"/>
      <c r="AE45" s="2"/>
      <c r="AF45" s="2"/>
      <c r="AG45" s="2"/>
      <c r="AH45" s="2"/>
      <c r="AI45" s="2"/>
      <c r="AJ45" s="2"/>
      <c r="AK45" s="2"/>
      <c r="AL45" s="2"/>
      <c r="AM45" s="2"/>
      <c r="AN45" s="2"/>
    </row>
    <row r="46" spans="1:81" ht="50.25" customHeight="1">
      <c r="A46" s="35" t="s">
        <v>92</v>
      </c>
      <c r="B46" s="97" t="s">
        <v>386</v>
      </c>
      <c r="C46" s="30" t="s">
        <v>278</v>
      </c>
      <c r="D46" s="30" t="s">
        <v>39</v>
      </c>
      <c r="E46" s="26" t="s">
        <v>387</v>
      </c>
      <c r="F46" s="108">
        <v>3000</v>
      </c>
      <c r="G46" s="108">
        <v>3000</v>
      </c>
      <c r="H46" s="109">
        <v>3000</v>
      </c>
      <c r="I46" s="109">
        <f>H46+G46+F46</f>
        <v>9000</v>
      </c>
      <c r="J46" s="36" t="s">
        <v>1212</v>
      </c>
      <c r="K46" s="117" t="s">
        <v>351</v>
      </c>
      <c r="L46" s="34" t="s">
        <v>388</v>
      </c>
      <c r="M46" s="161" t="s">
        <v>1525</v>
      </c>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row>
    <row r="47" spans="1:13" s="4" customFormat="1" ht="149.25" customHeight="1">
      <c r="A47" s="35" t="s">
        <v>966</v>
      </c>
      <c r="B47" s="97" t="s">
        <v>389</v>
      </c>
      <c r="C47" s="30" t="s">
        <v>278</v>
      </c>
      <c r="D47" s="30" t="s">
        <v>39</v>
      </c>
      <c r="E47" s="26" t="s">
        <v>390</v>
      </c>
      <c r="F47" s="187">
        <v>0</v>
      </c>
      <c r="G47" s="187">
        <v>0</v>
      </c>
      <c r="H47" s="187">
        <v>0</v>
      </c>
      <c r="I47" s="109">
        <f aca="true" t="shared" si="2" ref="I47:I69">H47+G47+F47</f>
        <v>0</v>
      </c>
      <c r="J47" s="36" t="s">
        <v>1217</v>
      </c>
      <c r="K47" s="185" t="s">
        <v>351</v>
      </c>
      <c r="L47" s="34" t="s">
        <v>391</v>
      </c>
      <c r="M47" s="150" t="s">
        <v>1537</v>
      </c>
    </row>
    <row r="48" spans="1:81" ht="50.25" customHeight="1">
      <c r="A48" s="35" t="s">
        <v>93</v>
      </c>
      <c r="B48" s="97" t="s">
        <v>392</v>
      </c>
      <c r="C48" s="30" t="s">
        <v>279</v>
      </c>
      <c r="D48" s="30" t="s">
        <v>39</v>
      </c>
      <c r="E48" s="26" t="s">
        <v>393</v>
      </c>
      <c r="F48" s="108">
        <v>4000</v>
      </c>
      <c r="G48" s="108">
        <v>4000</v>
      </c>
      <c r="H48" s="109">
        <v>4000</v>
      </c>
      <c r="I48" s="109">
        <f t="shared" si="2"/>
        <v>12000</v>
      </c>
      <c r="J48" s="36" t="s">
        <v>1212</v>
      </c>
      <c r="K48" s="117" t="s">
        <v>351</v>
      </c>
      <c r="L48" s="34" t="s">
        <v>353</v>
      </c>
      <c r="M48" s="188" t="s">
        <v>1526</v>
      </c>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row>
    <row r="49" spans="1:81" ht="50.25" customHeight="1">
      <c r="A49" s="35" t="s">
        <v>967</v>
      </c>
      <c r="B49" s="97" t="s">
        <v>426</v>
      </c>
      <c r="C49" s="30" t="s">
        <v>279</v>
      </c>
      <c r="D49" s="30" t="s">
        <v>38</v>
      </c>
      <c r="E49" s="82" t="s">
        <v>427</v>
      </c>
      <c r="F49" s="113">
        <v>165000</v>
      </c>
      <c r="G49" s="113">
        <v>165000</v>
      </c>
      <c r="H49" s="113">
        <v>165000</v>
      </c>
      <c r="I49" s="109">
        <f t="shared" si="2"/>
        <v>495000</v>
      </c>
      <c r="J49" s="36" t="s">
        <v>1214</v>
      </c>
      <c r="K49" s="117" t="s">
        <v>351</v>
      </c>
      <c r="L49" s="34" t="s">
        <v>353</v>
      </c>
      <c r="M49" s="188" t="s">
        <v>1527</v>
      </c>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row>
    <row r="50" spans="1:40" s="8" customFormat="1" ht="69.75" customHeight="1">
      <c r="A50" s="35" t="s">
        <v>968</v>
      </c>
      <c r="B50" s="97" t="s">
        <v>399</v>
      </c>
      <c r="C50" s="30" t="s">
        <v>280</v>
      </c>
      <c r="D50" s="34" t="s">
        <v>38</v>
      </c>
      <c r="E50" s="27" t="s">
        <v>400</v>
      </c>
      <c r="F50" s="115">
        <v>55000</v>
      </c>
      <c r="G50" s="110">
        <v>10000</v>
      </c>
      <c r="H50" s="110">
        <v>10000</v>
      </c>
      <c r="I50" s="109">
        <f t="shared" si="2"/>
        <v>75000</v>
      </c>
      <c r="J50" s="36" t="s">
        <v>1212</v>
      </c>
      <c r="K50" s="117" t="s">
        <v>351</v>
      </c>
      <c r="L50" s="46" t="s">
        <v>353</v>
      </c>
      <c r="M50" s="188" t="s">
        <v>1528</v>
      </c>
      <c r="N50" s="7"/>
      <c r="S50" s="7"/>
      <c r="T50" s="7"/>
      <c r="U50" s="7"/>
      <c r="V50" s="7"/>
      <c r="W50" s="7"/>
      <c r="X50" s="7"/>
      <c r="Y50" s="7"/>
      <c r="Z50" s="7"/>
      <c r="AA50" s="7"/>
      <c r="AB50" s="7"/>
      <c r="AC50" s="7"/>
      <c r="AD50" s="7"/>
      <c r="AE50" s="7"/>
      <c r="AF50" s="7"/>
      <c r="AG50" s="7"/>
      <c r="AH50" s="7"/>
      <c r="AI50" s="7"/>
      <c r="AJ50" s="7"/>
      <c r="AK50" s="7"/>
      <c r="AL50" s="7"/>
      <c r="AM50" s="7"/>
      <c r="AN50" s="7"/>
    </row>
    <row r="51" spans="1:40" s="8" customFormat="1" ht="69.75" customHeight="1">
      <c r="A51" s="35" t="s">
        <v>969</v>
      </c>
      <c r="B51" s="119" t="s">
        <v>398</v>
      </c>
      <c r="C51" s="34" t="s">
        <v>281</v>
      </c>
      <c r="D51" s="34" t="s">
        <v>38</v>
      </c>
      <c r="E51" s="27" t="s">
        <v>919</v>
      </c>
      <c r="F51" s="110">
        <v>30000</v>
      </c>
      <c r="G51" s="110">
        <v>30000</v>
      </c>
      <c r="H51" s="110">
        <v>30000</v>
      </c>
      <c r="I51" s="109">
        <f t="shared" si="2"/>
        <v>90000</v>
      </c>
      <c r="J51" s="36" t="s">
        <v>1213</v>
      </c>
      <c r="K51" s="117" t="s">
        <v>351</v>
      </c>
      <c r="L51" s="46" t="s">
        <v>353</v>
      </c>
      <c r="M51" s="150" t="s">
        <v>1506</v>
      </c>
      <c r="N51" s="7"/>
      <c r="S51" s="7"/>
      <c r="T51" s="7"/>
      <c r="U51" s="7"/>
      <c r="V51" s="7"/>
      <c r="W51" s="7"/>
      <c r="X51" s="7"/>
      <c r="Y51" s="7"/>
      <c r="Z51" s="7"/>
      <c r="AA51" s="7"/>
      <c r="AB51" s="7"/>
      <c r="AC51" s="7"/>
      <c r="AD51" s="7"/>
      <c r="AE51" s="7"/>
      <c r="AF51" s="7"/>
      <c r="AG51" s="7"/>
      <c r="AH51" s="7"/>
      <c r="AI51" s="7"/>
      <c r="AJ51" s="7"/>
      <c r="AK51" s="7"/>
      <c r="AL51" s="7"/>
      <c r="AM51" s="7"/>
      <c r="AN51" s="7"/>
    </row>
    <row r="52" spans="1:40" s="8" customFormat="1" ht="153.75" customHeight="1">
      <c r="A52" s="35" t="s">
        <v>970</v>
      </c>
      <c r="B52" s="119" t="s">
        <v>398</v>
      </c>
      <c r="C52" s="34" t="s">
        <v>281</v>
      </c>
      <c r="D52" s="34" t="s">
        <v>38</v>
      </c>
      <c r="E52" s="27" t="s">
        <v>918</v>
      </c>
      <c r="F52" s="110">
        <v>5000</v>
      </c>
      <c r="G52" s="110">
        <v>5000</v>
      </c>
      <c r="H52" s="110">
        <v>5000</v>
      </c>
      <c r="I52" s="109">
        <f t="shared" si="2"/>
        <v>15000</v>
      </c>
      <c r="J52" s="36" t="s">
        <v>1217</v>
      </c>
      <c r="K52" s="117" t="s">
        <v>351</v>
      </c>
      <c r="L52" s="46" t="s">
        <v>397</v>
      </c>
      <c r="M52" s="150" t="s">
        <v>1495</v>
      </c>
      <c r="N52" s="7"/>
      <c r="S52" s="7"/>
      <c r="T52" s="7"/>
      <c r="U52" s="7"/>
      <c r="V52" s="7"/>
      <c r="W52" s="7"/>
      <c r="X52" s="7"/>
      <c r="Y52" s="7"/>
      <c r="Z52" s="7"/>
      <c r="AA52" s="7"/>
      <c r="AB52" s="7"/>
      <c r="AC52" s="7"/>
      <c r="AD52" s="7"/>
      <c r="AE52" s="7"/>
      <c r="AF52" s="7"/>
      <c r="AG52" s="7"/>
      <c r="AH52" s="7"/>
      <c r="AI52" s="7"/>
      <c r="AJ52" s="7"/>
      <c r="AK52" s="7"/>
      <c r="AL52" s="7"/>
      <c r="AM52" s="7"/>
      <c r="AN52" s="7"/>
    </row>
    <row r="53" spans="1:40" s="8" customFormat="1" ht="69.75" customHeight="1">
      <c r="A53" s="35" t="s">
        <v>971</v>
      </c>
      <c r="B53" s="119" t="s">
        <v>398</v>
      </c>
      <c r="C53" s="34" t="s">
        <v>281</v>
      </c>
      <c r="D53" s="34" t="s">
        <v>38</v>
      </c>
      <c r="E53" s="27" t="s">
        <v>920</v>
      </c>
      <c r="F53" s="110">
        <v>5000</v>
      </c>
      <c r="G53" s="110">
        <v>5000</v>
      </c>
      <c r="H53" s="110">
        <v>5000</v>
      </c>
      <c r="I53" s="109">
        <f t="shared" si="2"/>
        <v>15000</v>
      </c>
      <c r="J53" s="36" t="s">
        <v>1217</v>
      </c>
      <c r="K53" s="117" t="s">
        <v>351</v>
      </c>
      <c r="L53" s="46" t="s">
        <v>402</v>
      </c>
      <c r="M53" s="150" t="s">
        <v>1506</v>
      </c>
      <c r="N53" s="7"/>
      <c r="S53" s="7"/>
      <c r="T53" s="7"/>
      <c r="U53" s="7"/>
      <c r="V53" s="7"/>
      <c r="W53" s="7"/>
      <c r="X53" s="7"/>
      <c r="Y53" s="7"/>
      <c r="Z53" s="7"/>
      <c r="AA53" s="7"/>
      <c r="AB53" s="7"/>
      <c r="AC53" s="7"/>
      <c r="AD53" s="7"/>
      <c r="AE53" s="7"/>
      <c r="AF53" s="7"/>
      <c r="AG53" s="7"/>
      <c r="AH53" s="7"/>
      <c r="AI53" s="7"/>
      <c r="AJ53" s="7"/>
      <c r="AK53" s="7"/>
      <c r="AL53" s="7"/>
      <c r="AM53" s="7"/>
      <c r="AN53" s="7"/>
    </row>
    <row r="54" spans="1:40" s="8" customFormat="1" ht="69.75" customHeight="1">
      <c r="A54" s="35" t="s">
        <v>972</v>
      </c>
      <c r="B54" s="119" t="s">
        <v>398</v>
      </c>
      <c r="C54" s="34" t="s">
        <v>281</v>
      </c>
      <c r="D54" s="34" t="s">
        <v>38</v>
      </c>
      <c r="E54" s="27" t="s">
        <v>921</v>
      </c>
      <c r="F54" s="110">
        <v>5000</v>
      </c>
      <c r="G54" s="110">
        <v>5000</v>
      </c>
      <c r="H54" s="110">
        <v>5000</v>
      </c>
      <c r="I54" s="109">
        <f t="shared" si="2"/>
        <v>15000</v>
      </c>
      <c r="J54" s="36" t="s">
        <v>1217</v>
      </c>
      <c r="K54" s="117" t="s">
        <v>351</v>
      </c>
      <c r="L54" s="46" t="s">
        <v>395</v>
      </c>
      <c r="M54" s="92" t="s">
        <v>1459</v>
      </c>
      <c r="N54" s="7"/>
      <c r="S54" s="7"/>
      <c r="T54" s="7"/>
      <c r="U54" s="7"/>
      <c r="V54" s="7"/>
      <c r="W54" s="7"/>
      <c r="X54" s="7"/>
      <c r="Y54" s="7"/>
      <c r="Z54" s="7"/>
      <c r="AA54" s="7"/>
      <c r="AB54" s="7"/>
      <c r="AC54" s="7"/>
      <c r="AD54" s="7"/>
      <c r="AE54" s="7"/>
      <c r="AF54" s="7"/>
      <c r="AG54" s="7"/>
      <c r="AH54" s="7"/>
      <c r="AI54" s="7"/>
      <c r="AJ54" s="7"/>
      <c r="AK54" s="7"/>
      <c r="AL54" s="7"/>
      <c r="AM54" s="7"/>
      <c r="AN54" s="7"/>
    </row>
    <row r="55" spans="1:13" s="7" customFormat="1" ht="69.75" customHeight="1">
      <c r="A55" s="152" t="s">
        <v>973</v>
      </c>
      <c r="B55" s="122" t="s">
        <v>398</v>
      </c>
      <c r="C55" s="80" t="s">
        <v>281</v>
      </c>
      <c r="D55" s="80" t="s">
        <v>38</v>
      </c>
      <c r="E55" s="81" t="s">
        <v>401</v>
      </c>
      <c r="F55" s="115">
        <v>5000</v>
      </c>
      <c r="G55" s="115">
        <v>5000</v>
      </c>
      <c r="H55" s="115">
        <v>5000</v>
      </c>
      <c r="I55" s="131">
        <f t="shared" si="2"/>
        <v>15000</v>
      </c>
      <c r="J55" s="151" t="s">
        <v>1217</v>
      </c>
      <c r="K55" s="163" t="s">
        <v>351</v>
      </c>
      <c r="L55" s="92" t="s">
        <v>403</v>
      </c>
      <c r="M55" s="92" t="s">
        <v>1538</v>
      </c>
    </row>
    <row r="56" spans="1:13" s="7" customFormat="1" ht="69.75" customHeight="1">
      <c r="A56" s="152" t="s">
        <v>974</v>
      </c>
      <c r="B56" s="122" t="s">
        <v>398</v>
      </c>
      <c r="C56" s="80" t="s">
        <v>281</v>
      </c>
      <c r="D56" s="80" t="s">
        <v>38</v>
      </c>
      <c r="E56" s="81" t="s">
        <v>922</v>
      </c>
      <c r="F56" s="115">
        <v>5000</v>
      </c>
      <c r="G56" s="115">
        <v>5000</v>
      </c>
      <c r="H56" s="115">
        <v>5000</v>
      </c>
      <c r="I56" s="131">
        <f t="shared" si="2"/>
        <v>15000</v>
      </c>
      <c r="J56" s="151" t="s">
        <v>1217</v>
      </c>
      <c r="K56" s="163" t="s">
        <v>351</v>
      </c>
      <c r="L56" s="92" t="s">
        <v>404</v>
      </c>
      <c r="M56" s="92" t="s">
        <v>1536</v>
      </c>
    </row>
    <row r="57" spans="1:40" s="8" customFormat="1" ht="69.75" customHeight="1">
      <c r="A57" s="35" t="s">
        <v>975</v>
      </c>
      <c r="B57" s="119" t="s">
        <v>405</v>
      </c>
      <c r="C57" s="34" t="s">
        <v>281</v>
      </c>
      <c r="D57" s="34" t="s">
        <v>38</v>
      </c>
      <c r="E57" s="27" t="s">
        <v>923</v>
      </c>
      <c r="F57" s="110">
        <v>5000</v>
      </c>
      <c r="G57" s="110">
        <v>5000</v>
      </c>
      <c r="H57" s="110">
        <v>5000</v>
      </c>
      <c r="I57" s="109">
        <f t="shared" si="2"/>
        <v>15000</v>
      </c>
      <c r="J57" s="36" t="s">
        <v>1217</v>
      </c>
      <c r="K57" s="117" t="s">
        <v>351</v>
      </c>
      <c r="L57" s="46" t="s">
        <v>396</v>
      </c>
      <c r="M57" s="92" t="s">
        <v>1505</v>
      </c>
      <c r="N57" s="7"/>
      <c r="S57" s="7"/>
      <c r="T57" s="7"/>
      <c r="U57" s="7"/>
      <c r="V57" s="7"/>
      <c r="W57" s="7"/>
      <c r="X57" s="7"/>
      <c r="Y57" s="7"/>
      <c r="Z57" s="7"/>
      <c r="AA57" s="7"/>
      <c r="AB57" s="7"/>
      <c r="AC57" s="7"/>
      <c r="AD57" s="7"/>
      <c r="AE57" s="7"/>
      <c r="AF57" s="7"/>
      <c r="AG57" s="7"/>
      <c r="AH57" s="7"/>
      <c r="AI57" s="7"/>
      <c r="AJ57" s="7"/>
      <c r="AK57" s="7"/>
      <c r="AL57" s="7"/>
      <c r="AM57" s="7"/>
      <c r="AN57" s="7"/>
    </row>
    <row r="58" spans="1:40" s="8" customFormat="1" ht="69.75" customHeight="1">
      <c r="A58" s="35" t="s">
        <v>976</v>
      </c>
      <c r="B58" s="119" t="s">
        <v>406</v>
      </c>
      <c r="C58" s="34" t="s">
        <v>281</v>
      </c>
      <c r="D58" s="34" t="s">
        <v>38</v>
      </c>
      <c r="E58" s="27" t="s">
        <v>924</v>
      </c>
      <c r="F58" s="110">
        <v>5000</v>
      </c>
      <c r="G58" s="110">
        <v>5000</v>
      </c>
      <c r="H58" s="110">
        <v>5000</v>
      </c>
      <c r="I58" s="109">
        <f t="shared" si="2"/>
        <v>15000</v>
      </c>
      <c r="J58" s="36" t="s">
        <v>1217</v>
      </c>
      <c r="K58" s="117" t="s">
        <v>351</v>
      </c>
      <c r="L58" s="46" t="s">
        <v>350</v>
      </c>
      <c r="M58" s="92" t="s">
        <v>1460</v>
      </c>
      <c r="N58" s="7"/>
      <c r="S58" s="7"/>
      <c r="T58" s="7"/>
      <c r="U58" s="7"/>
      <c r="V58" s="7"/>
      <c r="W58" s="7"/>
      <c r="X58" s="7"/>
      <c r="Y58" s="7"/>
      <c r="Z58" s="7"/>
      <c r="AA58" s="7"/>
      <c r="AB58" s="7"/>
      <c r="AC58" s="7"/>
      <c r="AD58" s="7"/>
      <c r="AE58" s="7"/>
      <c r="AF58" s="7"/>
      <c r="AG58" s="7"/>
      <c r="AH58" s="7"/>
      <c r="AI58" s="7"/>
      <c r="AJ58" s="7"/>
      <c r="AK58" s="7"/>
      <c r="AL58" s="7"/>
      <c r="AM58" s="7"/>
      <c r="AN58" s="7"/>
    </row>
    <row r="59" spans="1:40" s="8" customFormat="1" ht="69.75" customHeight="1">
      <c r="A59" s="35" t="s">
        <v>977</v>
      </c>
      <c r="B59" s="119" t="s">
        <v>407</v>
      </c>
      <c r="C59" s="34" t="s">
        <v>281</v>
      </c>
      <c r="D59" s="34" t="s">
        <v>38</v>
      </c>
      <c r="E59" s="27" t="s">
        <v>407</v>
      </c>
      <c r="F59" s="110">
        <v>3000</v>
      </c>
      <c r="G59" s="110">
        <v>3000</v>
      </c>
      <c r="H59" s="110">
        <v>3000</v>
      </c>
      <c r="I59" s="109">
        <f t="shared" si="2"/>
        <v>9000</v>
      </c>
      <c r="J59" s="36" t="s">
        <v>1213</v>
      </c>
      <c r="K59" s="117" t="s">
        <v>351</v>
      </c>
      <c r="L59" s="46" t="s">
        <v>353</v>
      </c>
      <c r="M59" s="189" t="s">
        <v>1529</v>
      </c>
      <c r="N59" s="7"/>
      <c r="S59" s="7"/>
      <c r="T59" s="7"/>
      <c r="U59" s="7"/>
      <c r="V59" s="7"/>
      <c r="W59" s="7"/>
      <c r="X59" s="7"/>
      <c r="Y59" s="7"/>
      <c r="Z59" s="7"/>
      <c r="AA59" s="7"/>
      <c r="AB59" s="7"/>
      <c r="AC59" s="7"/>
      <c r="AD59" s="7"/>
      <c r="AE59" s="7"/>
      <c r="AF59" s="7"/>
      <c r="AG59" s="7"/>
      <c r="AH59" s="7"/>
      <c r="AI59" s="7"/>
      <c r="AJ59" s="7"/>
      <c r="AK59" s="7"/>
      <c r="AL59" s="7"/>
      <c r="AM59" s="7"/>
      <c r="AN59" s="7"/>
    </row>
    <row r="60" spans="1:40" s="8" customFormat="1" ht="69.75" customHeight="1">
      <c r="A60" s="35" t="s">
        <v>978</v>
      </c>
      <c r="B60" s="119" t="s">
        <v>408</v>
      </c>
      <c r="C60" s="34" t="s">
        <v>281</v>
      </c>
      <c r="D60" s="34" t="s">
        <v>39</v>
      </c>
      <c r="E60" s="27" t="s">
        <v>408</v>
      </c>
      <c r="F60" s="110"/>
      <c r="G60" s="110">
        <v>40000</v>
      </c>
      <c r="H60" s="111"/>
      <c r="I60" s="109">
        <f t="shared" si="2"/>
        <v>40000</v>
      </c>
      <c r="J60" s="36" t="s">
        <v>1212</v>
      </c>
      <c r="K60" s="47">
        <v>2019</v>
      </c>
      <c r="L60" s="46" t="s">
        <v>353</v>
      </c>
      <c r="M60" s="92"/>
      <c r="N60" s="7"/>
      <c r="S60" s="7"/>
      <c r="T60" s="7"/>
      <c r="U60" s="7"/>
      <c r="V60" s="7"/>
      <c r="W60" s="7"/>
      <c r="X60" s="7"/>
      <c r="Y60" s="7"/>
      <c r="Z60" s="7"/>
      <c r="AA60" s="7"/>
      <c r="AB60" s="7"/>
      <c r="AC60" s="7"/>
      <c r="AD60" s="7"/>
      <c r="AE60" s="7"/>
      <c r="AF60" s="7"/>
      <c r="AG60" s="7"/>
      <c r="AH60" s="7"/>
      <c r="AI60" s="7"/>
      <c r="AJ60" s="7"/>
      <c r="AK60" s="7"/>
      <c r="AL60" s="7"/>
      <c r="AM60" s="7"/>
      <c r="AN60" s="7"/>
    </row>
    <row r="61" spans="1:40" s="8" customFormat="1" ht="69.75" customHeight="1">
      <c r="A61" s="35" t="s">
        <v>979</v>
      </c>
      <c r="B61" s="119" t="s">
        <v>409</v>
      </c>
      <c r="C61" s="34" t="s">
        <v>281</v>
      </c>
      <c r="D61" s="34" t="s">
        <v>39</v>
      </c>
      <c r="E61" s="27" t="s">
        <v>409</v>
      </c>
      <c r="F61" s="110"/>
      <c r="G61" s="110">
        <v>15200</v>
      </c>
      <c r="H61" s="111"/>
      <c r="I61" s="109">
        <f t="shared" si="2"/>
        <v>15200</v>
      </c>
      <c r="J61" s="36" t="s">
        <v>1217</v>
      </c>
      <c r="K61" s="47">
        <v>2019</v>
      </c>
      <c r="L61" s="46" t="s">
        <v>395</v>
      </c>
      <c r="M61" s="92"/>
      <c r="N61" s="7"/>
      <c r="S61" s="7"/>
      <c r="T61" s="7"/>
      <c r="U61" s="7"/>
      <c r="V61" s="7"/>
      <c r="W61" s="7"/>
      <c r="X61" s="7"/>
      <c r="Y61" s="7"/>
      <c r="Z61" s="7"/>
      <c r="AA61" s="7"/>
      <c r="AB61" s="7"/>
      <c r="AC61" s="7"/>
      <c r="AD61" s="7"/>
      <c r="AE61" s="7"/>
      <c r="AF61" s="7"/>
      <c r="AG61" s="7"/>
      <c r="AH61" s="7"/>
      <c r="AI61" s="7"/>
      <c r="AJ61" s="7"/>
      <c r="AK61" s="7"/>
      <c r="AL61" s="7"/>
      <c r="AM61" s="7"/>
      <c r="AN61" s="7"/>
    </row>
    <row r="62" spans="1:40" s="8" customFormat="1" ht="69.75" customHeight="1">
      <c r="A62" s="35" t="s">
        <v>980</v>
      </c>
      <c r="B62" s="119" t="s">
        <v>410</v>
      </c>
      <c r="C62" s="34" t="s">
        <v>283</v>
      </c>
      <c r="D62" s="34" t="s">
        <v>39</v>
      </c>
      <c r="E62" s="27" t="s">
        <v>411</v>
      </c>
      <c r="F62" s="110"/>
      <c r="G62" s="110">
        <v>12000</v>
      </c>
      <c r="H62" s="111">
        <v>12000</v>
      </c>
      <c r="I62" s="109">
        <f t="shared" si="2"/>
        <v>24000</v>
      </c>
      <c r="J62" s="36" t="s">
        <v>1212</v>
      </c>
      <c r="K62" s="47" t="s">
        <v>458</v>
      </c>
      <c r="L62" s="46" t="s">
        <v>353</v>
      </c>
      <c r="M62" s="92"/>
      <c r="N62" s="7"/>
      <c r="S62" s="7"/>
      <c r="T62" s="7"/>
      <c r="U62" s="7"/>
      <c r="V62" s="7"/>
      <c r="W62" s="7"/>
      <c r="X62" s="7"/>
      <c r="Y62" s="7"/>
      <c r="Z62" s="7"/>
      <c r="AA62" s="7"/>
      <c r="AB62" s="7"/>
      <c r="AC62" s="7"/>
      <c r="AD62" s="7"/>
      <c r="AE62" s="7"/>
      <c r="AF62" s="7"/>
      <c r="AG62" s="7"/>
      <c r="AH62" s="7"/>
      <c r="AI62" s="7"/>
      <c r="AJ62" s="7"/>
      <c r="AK62" s="7"/>
      <c r="AL62" s="7"/>
      <c r="AM62" s="7"/>
      <c r="AN62" s="7"/>
    </row>
    <row r="63" spans="1:40" s="8" customFormat="1" ht="69.75" customHeight="1">
      <c r="A63" s="35" t="s">
        <v>981</v>
      </c>
      <c r="B63" s="119" t="s">
        <v>412</v>
      </c>
      <c r="C63" s="34" t="s">
        <v>284</v>
      </c>
      <c r="D63" s="34" t="s">
        <v>39</v>
      </c>
      <c r="E63" s="27" t="s">
        <v>413</v>
      </c>
      <c r="F63" s="110"/>
      <c r="G63" s="110">
        <v>2500</v>
      </c>
      <c r="H63" s="111">
        <v>2500</v>
      </c>
      <c r="I63" s="109">
        <f t="shared" si="2"/>
        <v>5000</v>
      </c>
      <c r="J63" s="36" t="s">
        <v>1212</v>
      </c>
      <c r="K63" s="47" t="s">
        <v>458</v>
      </c>
      <c r="L63" s="46" t="s">
        <v>414</v>
      </c>
      <c r="M63" s="92"/>
      <c r="N63" s="7"/>
      <c r="S63" s="7"/>
      <c r="T63" s="7"/>
      <c r="U63" s="7"/>
      <c r="V63" s="7"/>
      <c r="W63" s="7"/>
      <c r="X63" s="7"/>
      <c r="Y63" s="7"/>
      <c r="Z63" s="7"/>
      <c r="AA63" s="7"/>
      <c r="AB63" s="7"/>
      <c r="AC63" s="7"/>
      <c r="AD63" s="7"/>
      <c r="AE63" s="7"/>
      <c r="AF63" s="7"/>
      <c r="AG63" s="7"/>
      <c r="AH63" s="7"/>
      <c r="AI63" s="7"/>
      <c r="AJ63" s="7"/>
      <c r="AK63" s="7"/>
      <c r="AL63" s="7"/>
      <c r="AM63" s="7"/>
      <c r="AN63" s="7"/>
    </row>
    <row r="64" spans="1:40" s="8" customFormat="1" ht="69.75" customHeight="1">
      <c r="A64" s="35" t="s">
        <v>982</v>
      </c>
      <c r="B64" s="119" t="s">
        <v>415</v>
      </c>
      <c r="C64" s="34" t="s">
        <v>285</v>
      </c>
      <c r="D64" s="34" t="s">
        <v>39</v>
      </c>
      <c r="E64" s="27" t="s">
        <v>416</v>
      </c>
      <c r="F64" s="110">
        <v>0</v>
      </c>
      <c r="G64" s="110">
        <v>0</v>
      </c>
      <c r="H64" s="111">
        <v>0</v>
      </c>
      <c r="I64" s="109">
        <f t="shared" si="2"/>
        <v>0</v>
      </c>
      <c r="J64" s="87" t="s">
        <v>1215</v>
      </c>
      <c r="K64" s="117" t="s">
        <v>351</v>
      </c>
      <c r="L64" s="46" t="s">
        <v>394</v>
      </c>
      <c r="M64" s="92" t="s">
        <v>1461</v>
      </c>
      <c r="N64" s="7"/>
      <c r="S64" s="7"/>
      <c r="T64" s="7"/>
      <c r="U64" s="7"/>
      <c r="V64" s="7"/>
      <c r="W64" s="7"/>
      <c r="X64" s="7"/>
      <c r="Y64" s="7"/>
      <c r="Z64" s="7"/>
      <c r="AA64" s="7"/>
      <c r="AB64" s="7"/>
      <c r="AC64" s="7"/>
      <c r="AD64" s="7"/>
      <c r="AE64" s="7"/>
      <c r="AF64" s="7"/>
      <c r="AG64" s="7"/>
      <c r="AH64" s="7"/>
      <c r="AI64" s="7"/>
      <c r="AJ64" s="7"/>
      <c r="AK64" s="7"/>
      <c r="AL64" s="7"/>
      <c r="AM64" s="7"/>
      <c r="AN64" s="7"/>
    </row>
    <row r="65" spans="1:40" s="8" customFormat="1" ht="69.75" customHeight="1">
      <c r="A65" s="35" t="s">
        <v>983</v>
      </c>
      <c r="B65" s="119" t="s">
        <v>417</v>
      </c>
      <c r="C65" s="34" t="s">
        <v>286</v>
      </c>
      <c r="D65" s="34" t="s">
        <v>39</v>
      </c>
      <c r="E65" s="27" t="s">
        <v>418</v>
      </c>
      <c r="F65" s="110">
        <v>0</v>
      </c>
      <c r="G65" s="110">
        <v>0</v>
      </c>
      <c r="H65" s="111">
        <v>0</v>
      </c>
      <c r="I65" s="109">
        <f t="shared" si="2"/>
        <v>0</v>
      </c>
      <c r="J65" s="87" t="s">
        <v>1215</v>
      </c>
      <c r="K65" s="117" t="s">
        <v>351</v>
      </c>
      <c r="L65" s="46" t="s">
        <v>394</v>
      </c>
      <c r="M65" s="92" t="s">
        <v>1462</v>
      </c>
      <c r="N65" s="7"/>
      <c r="S65" s="7"/>
      <c r="T65" s="7"/>
      <c r="U65" s="7"/>
      <c r="V65" s="7"/>
      <c r="W65" s="7"/>
      <c r="X65" s="7"/>
      <c r="Y65" s="7"/>
      <c r="Z65" s="7"/>
      <c r="AA65" s="7"/>
      <c r="AB65" s="7"/>
      <c r="AC65" s="7"/>
      <c r="AD65" s="7"/>
      <c r="AE65" s="7"/>
      <c r="AF65" s="7"/>
      <c r="AG65" s="7"/>
      <c r="AH65" s="7"/>
      <c r="AI65" s="7"/>
      <c r="AJ65" s="7"/>
      <c r="AK65" s="7"/>
      <c r="AL65" s="7"/>
      <c r="AM65" s="7"/>
      <c r="AN65" s="7"/>
    </row>
    <row r="66" spans="1:40" s="8" customFormat="1" ht="69.75" customHeight="1">
      <c r="A66" s="35" t="s">
        <v>984</v>
      </c>
      <c r="B66" s="119" t="s">
        <v>438</v>
      </c>
      <c r="C66" s="34" t="s">
        <v>281</v>
      </c>
      <c r="D66" s="34" t="s">
        <v>39</v>
      </c>
      <c r="E66" s="27" t="s">
        <v>925</v>
      </c>
      <c r="F66" s="110"/>
      <c r="G66" s="110">
        <v>2200</v>
      </c>
      <c r="H66" s="111"/>
      <c r="I66" s="109">
        <f t="shared" si="2"/>
        <v>2200</v>
      </c>
      <c r="J66" s="36" t="s">
        <v>1217</v>
      </c>
      <c r="K66" s="47">
        <v>2019</v>
      </c>
      <c r="L66" s="46" t="s">
        <v>396</v>
      </c>
      <c r="M66" s="92"/>
      <c r="N66" s="7"/>
      <c r="S66" s="7"/>
      <c r="T66" s="7"/>
      <c r="U66" s="7"/>
      <c r="V66" s="7"/>
      <c r="W66" s="7"/>
      <c r="X66" s="7"/>
      <c r="Y66" s="7"/>
      <c r="Z66" s="7"/>
      <c r="AA66" s="7"/>
      <c r="AB66" s="7"/>
      <c r="AC66" s="7"/>
      <c r="AD66" s="7"/>
      <c r="AE66" s="7"/>
      <c r="AF66" s="7"/>
      <c r="AG66" s="7"/>
      <c r="AH66" s="7"/>
      <c r="AI66" s="7"/>
      <c r="AJ66" s="7"/>
      <c r="AK66" s="7"/>
      <c r="AL66" s="7"/>
      <c r="AM66" s="7"/>
      <c r="AN66" s="7"/>
    </row>
    <row r="67" spans="1:40" s="8" customFormat="1" ht="69.75" customHeight="1">
      <c r="A67" s="35" t="s">
        <v>985</v>
      </c>
      <c r="B67" s="119" t="s">
        <v>464</v>
      </c>
      <c r="C67" s="34" t="s">
        <v>285</v>
      </c>
      <c r="D67" s="34" t="s">
        <v>39</v>
      </c>
      <c r="E67" s="27" t="s">
        <v>926</v>
      </c>
      <c r="F67" s="110">
        <v>1000</v>
      </c>
      <c r="G67" s="110">
        <v>1000</v>
      </c>
      <c r="H67" s="111">
        <v>1000</v>
      </c>
      <c r="I67" s="109">
        <f t="shared" si="2"/>
        <v>3000</v>
      </c>
      <c r="J67" s="36" t="s">
        <v>1217</v>
      </c>
      <c r="K67" s="117" t="s">
        <v>351</v>
      </c>
      <c r="L67" s="46" t="s">
        <v>397</v>
      </c>
      <c r="M67" s="92" t="s">
        <v>1463</v>
      </c>
      <c r="N67" s="7"/>
      <c r="S67" s="7"/>
      <c r="T67" s="7"/>
      <c r="U67" s="7"/>
      <c r="V67" s="7"/>
      <c r="W67" s="7"/>
      <c r="X67" s="7"/>
      <c r="Y67" s="7"/>
      <c r="Z67" s="7"/>
      <c r="AA67" s="7"/>
      <c r="AB67" s="7"/>
      <c r="AC67" s="7"/>
      <c r="AD67" s="7"/>
      <c r="AE67" s="7"/>
      <c r="AF67" s="7"/>
      <c r="AG67" s="7"/>
      <c r="AH67" s="7"/>
      <c r="AI67" s="7"/>
      <c r="AJ67" s="7"/>
      <c r="AK67" s="7"/>
      <c r="AL67" s="7"/>
      <c r="AM67" s="7"/>
      <c r="AN67" s="7"/>
    </row>
    <row r="68" spans="1:40" s="8" customFormat="1" ht="69.75" customHeight="1">
      <c r="A68" s="35" t="s">
        <v>986</v>
      </c>
      <c r="B68" s="97" t="s">
        <v>465</v>
      </c>
      <c r="C68" s="34" t="s">
        <v>281</v>
      </c>
      <c r="D68" s="34" t="s">
        <v>38</v>
      </c>
      <c r="E68" s="27" t="s">
        <v>466</v>
      </c>
      <c r="F68" s="110">
        <v>1000</v>
      </c>
      <c r="G68" s="110"/>
      <c r="H68" s="111"/>
      <c r="I68" s="109">
        <f t="shared" si="2"/>
        <v>1000</v>
      </c>
      <c r="J68" s="36" t="s">
        <v>1217</v>
      </c>
      <c r="K68" s="47">
        <v>2018</v>
      </c>
      <c r="L68" s="46" t="s">
        <v>349</v>
      </c>
      <c r="M68" s="92" t="s">
        <v>1496</v>
      </c>
      <c r="N68" s="7"/>
      <c r="S68" s="7"/>
      <c r="T68" s="7"/>
      <c r="U68" s="7"/>
      <c r="V68" s="7"/>
      <c r="W68" s="7"/>
      <c r="X68" s="7"/>
      <c r="Y68" s="7"/>
      <c r="Z68" s="7"/>
      <c r="AA68" s="7"/>
      <c r="AB68" s="7"/>
      <c r="AC68" s="7"/>
      <c r="AD68" s="7"/>
      <c r="AE68" s="7"/>
      <c r="AF68" s="7"/>
      <c r="AG68" s="7"/>
      <c r="AH68" s="7"/>
      <c r="AI68" s="7"/>
      <c r="AJ68" s="7"/>
      <c r="AK68" s="7"/>
      <c r="AL68" s="7"/>
      <c r="AM68" s="7"/>
      <c r="AN68" s="7"/>
    </row>
    <row r="69" spans="1:40" s="8" customFormat="1" ht="69.75" customHeight="1">
      <c r="A69" s="35" t="s">
        <v>1029</v>
      </c>
      <c r="B69" s="97" t="s">
        <v>1028</v>
      </c>
      <c r="C69" s="34" t="s">
        <v>282</v>
      </c>
      <c r="D69" s="34" t="s">
        <v>39</v>
      </c>
      <c r="E69" s="27" t="s">
        <v>1030</v>
      </c>
      <c r="F69" s="110">
        <v>0</v>
      </c>
      <c r="G69" s="110">
        <v>0</v>
      </c>
      <c r="H69" s="111">
        <v>0</v>
      </c>
      <c r="I69" s="109">
        <f t="shared" si="2"/>
        <v>0</v>
      </c>
      <c r="J69" s="36" t="s">
        <v>1212</v>
      </c>
      <c r="K69" s="47" t="s">
        <v>351</v>
      </c>
      <c r="L69" s="46" t="s">
        <v>353</v>
      </c>
      <c r="M69" s="190" t="s">
        <v>1530</v>
      </c>
      <c r="N69" s="7"/>
      <c r="S69" s="7"/>
      <c r="T69" s="7"/>
      <c r="U69" s="7"/>
      <c r="V69" s="7"/>
      <c r="W69" s="7"/>
      <c r="X69" s="7"/>
      <c r="Y69" s="7"/>
      <c r="Z69" s="7"/>
      <c r="AA69" s="7"/>
      <c r="AB69" s="7"/>
      <c r="AC69" s="7"/>
      <c r="AD69" s="7"/>
      <c r="AE69" s="7"/>
      <c r="AF69" s="7"/>
      <c r="AG69" s="7"/>
      <c r="AH69" s="7"/>
      <c r="AI69" s="7"/>
      <c r="AJ69" s="7"/>
      <c r="AK69" s="7"/>
      <c r="AL69" s="7"/>
      <c r="AM69" s="7"/>
      <c r="AN69" s="7"/>
    </row>
    <row r="70" spans="1:13" s="9" customFormat="1" ht="51" customHeight="1">
      <c r="A70" s="29"/>
      <c r="B70" s="97"/>
      <c r="C70" s="30"/>
      <c r="D70" s="30"/>
      <c r="E70" s="26"/>
      <c r="F70" s="109"/>
      <c r="G70" s="109"/>
      <c r="H70" s="109"/>
      <c r="I70" s="109"/>
      <c r="J70" s="31"/>
      <c r="K70" s="31"/>
      <c r="L70" s="32"/>
      <c r="M70" s="33"/>
    </row>
    <row r="71" spans="1:40" s="4" customFormat="1" ht="31.5" customHeight="1">
      <c r="A71" s="68"/>
      <c r="B71" s="120" t="s">
        <v>28</v>
      </c>
      <c r="C71" s="70"/>
      <c r="D71" s="71"/>
      <c r="E71" s="71"/>
      <c r="F71" s="107">
        <f>SUM(F72:F75)</f>
        <v>1530</v>
      </c>
      <c r="G71" s="107">
        <f>SUM(G72:G75)</f>
        <v>1530</v>
      </c>
      <c r="H71" s="107">
        <f>SUM(H72:H75)</f>
        <v>1530</v>
      </c>
      <c r="I71" s="107">
        <f>SUM(I72:I75)</f>
        <v>4590</v>
      </c>
      <c r="J71" s="72"/>
      <c r="K71" s="73"/>
      <c r="L71" s="74"/>
      <c r="M71" s="74"/>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81" ht="99" customHeight="1">
      <c r="A72" s="35" t="s">
        <v>94</v>
      </c>
      <c r="B72" s="97" t="s">
        <v>419</v>
      </c>
      <c r="C72" s="30" t="s">
        <v>289</v>
      </c>
      <c r="D72" s="26" t="s">
        <v>39</v>
      </c>
      <c r="E72" s="26" t="s">
        <v>420</v>
      </c>
      <c r="F72" s="108">
        <v>0</v>
      </c>
      <c r="G72" s="108">
        <v>0</v>
      </c>
      <c r="H72" s="109">
        <v>0</v>
      </c>
      <c r="I72" s="109">
        <f>H72+G72+F72</f>
        <v>0</v>
      </c>
      <c r="J72" s="148" t="s">
        <v>1211</v>
      </c>
      <c r="K72" s="117" t="s">
        <v>351</v>
      </c>
      <c r="L72" s="34" t="s">
        <v>356</v>
      </c>
      <c r="M72" s="46" t="s">
        <v>1464</v>
      </c>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row>
    <row r="73" spans="1:81" ht="50.25" customHeight="1">
      <c r="A73" s="35" t="s">
        <v>987</v>
      </c>
      <c r="B73" s="97" t="s">
        <v>421</v>
      </c>
      <c r="C73" s="30" t="s">
        <v>289</v>
      </c>
      <c r="D73" s="26" t="s">
        <v>39</v>
      </c>
      <c r="E73" s="26" t="s">
        <v>422</v>
      </c>
      <c r="F73" s="108">
        <v>1530</v>
      </c>
      <c r="G73" s="108">
        <v>1530</v>
      </c>
      <c r="H73" s="108">
        <v>1530</v>
      </c>
      <c r="I73" s="109">
        <f>H73+G73+F73</f>
        <v>4590</v>
      </c>
      <c r="J73" s="87" t="s">
        <v>1215</v>
      </c>
      <c r="K73" s="117" t="s">
        <v>351</v>
      </c>
      <c r="L73" s="34" t="s">
        <v>364</v>
      </c>
      <c r="M73" s="46" t="s">
        <v>1465</v>
      </c>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row>
    <row r="74" spans="1:81" ht="50.25" customHeight="1">
      <c r="A74" s="35" t="s">
        <v>95</v>
      </c>
      <c r="B74" s="97" t="s">
        <v>431</v>
      </c>
      <c r="C74" s="30" t="s">
        <v>288</v>
      </c>
      <c r="D74" s="26" t="s">
        <v>39</v>
      </c>
      <c r="E74" s="26" t="s">
        <v>927</v>
      </c>
      <c r="F74" s="108">
        <v>0</v>
      </c>
      <c r="G74" s="108">
        <v>0</v>
      </c>
      <c r="H74" s="108">
        <v>0</v>
      </c>
      <c r="I74" s="109">
        <f>H74+G74+F74</f>
        <v>0</v>
      </c>
      <c r="J74" s="36" t="s">
        <v>1212</v>
      </c>
      <c r="K74" s="117" t="s">
        <v>351</v>
      </c>
      <c r="L74" s="34" t="s">
        <v>353</v>
      </c>
      <c r="M74" s="161" t="s">
        <v>1531</v>
      </c>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row>
    <row r="75" spans="1:81" ht="50.25" customHeight="1">
      <c r="A75" s="35"/>
      <c r="B75" s="12"/>
      <c r="C75" s="30"/>
      <c r="D75" s="26"/>
      <c r="E75" s="26"/>
      <c r="F75" s="13"/>
      <c r="G75" s="13"/>
      <c r="H75" s="13"/>
      <c r="I75" s="11"/>
      <c r="J75" s="36"/>
      <c r="K75" s="37"/>
      <c r="L75" s="34"/>
      <c r="M75" s="34"/>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row>
    <row r="78" ht="15.75" customHeight="1" hidden="1"/>
    <row r="79" ht="12.75" hidden="1"/>
    <row r="80" ht="12.75" hidden="1"/>
    <row r="81" ht="12.75" hidden="1"/>
    <row r="82" ht="12.75" hidden="1"/>
    <row r="83" spans="15:18" ht="12.75" hidden="1">
      <c r="O83" s="54" t="s">
        <v>115</v>
      </c>
      <c r="P83" s="54" t="s">
        <v>116</v>
      </c>
      <c r="Q83" s="54" t="s">
        <v>117</v>
      </c>
      <c r="R83" s="54" t="s">
        <v>118</v>
      </c>
    </row>
    <row r="84" spans="15:18" ht="75" hidden="1">
      <c r="O84" s="57" t="s">
        <v>258</v>
      </c>
      <c r="P84" s="57" t="s">
        <v>267</v>
      </c>
      <c r="Q84" s="57" t="s">
        <v>278</v>
      </c>
      <c r="R84" s="57" t="s">
        <v>287</v>
      </c>
    </row>
    <row r="85" spans="15:18" ht="45" hidden="1">
      <c r="O85" s="57" t="s">
        <v>259</v>
      </c>
      <c r="P85" s="57" t="s">
        <v>268</v>
      </c>
      <c r="Q85" s="57" t="s">
        <v>279</v>
      </c>
      <c r="R85" s="57" t="s">
        <v>288</v>
      </c>
    </row>
    <row r="86" spans="15:18" ht="60" hidden="1">
      <c r="O86" s="57" t="s">
        <v>260</v>
      </c>
      <c r="P86" s="57" t="s">
        <v>269</v>
      </c>
      <c r="Q86" s="57" t="s">
        <v>280</v>
      </c>
      <c r="R86" s="57" t="s">
        <v>289</v>
      </c>
    </row>
    <row r="87" spans="15:18" ht="75" hidden="1">
      <c r="O87" s="57" t="s">
        <v>261</v>
      </c>
      <c r="P87" s="57" t="s">
        <v>270</v>
      </c>
      <c r="Q87" s="57" t="s">
        <v>281</v>
      </c>
      <c r="R87" s="54"/>
    </row>
    <row r="88" spans="15:18" ht="60" hidden="1">
      <c r="O88" s="57" t="s">
        <v>262</v>
      </c>
      <c r="P88" s="57" t="s">
        <v>271</v>
      </c>
      <c r="Q88" s="57" t="s">
        <v>282</v>
      </c>
      <c r="R88" s="54"/>
    </row>
    <row r="89" spans="15:18" ht="60" hidden="1">
      <c r="O89" s="57" t="s">
        <v>263</v>
      </c>
      <c r="P89" s="57" t="s">
        <v>272</v>
      </c>
      <c r="Q89" s="57" t="s">
        <v>283</v>
      </c>
      <c r="R89" s="55"/>
    </row>
    <row r="90" spans="15:18" ht="75" hidden="1">
      <c r="O90" s="57" t="s">
        <v>264</v>
      </c>
      <c r="P90" s="57" t="s">
        <v>273</v>
      </c>
      <c r="Q90" s="57" t="s">
        <v>284</v>
      </c>
      <c r="R90" s="56"/>
    </row>
    <row r="91" spans="15:18" ht="75" hidden="1">
      <c r="O91" s="57" t="s">
        <v>265</v>
      </c>
      <c r="P91" s="57" t="s">
        <v>274</v>
      </c>
      <c r="Q91" s="57" t="s">
        <v>285</v>
      </c>
      <c r="R91" s="54"/>
    </row>
    <row r="92" spans="15:18" ht="75" hidden="1">
      <c r="O92" s="57" t="s">
        <v>266</v>
      </c>
      <c r="P92" s="57" t="s">
        <v>275</v>
      </c>
      <c r="Q92" s="57" t="s">
        <v>286</v>
      </c>
      <c r="R92" s="54"/>
    </row>
    <row r="93" spans="15:18" ht="30" hidden="1">
      <c r="O93" s="55"/>
      <c r="P93" s="57" t="s">
        <v>276</v>
      </c>
      <c r="Q93" s="55"/>
      <c r="R93" s="55"/>
    </row>
    <row r="94" spans="15:18" ht="30" hidden="1">
      <c r="O94" s="56"/>
      <c r="P94" s="57" t="s">
        <v>277</v>
      </c>
      <c r="Q94" s="56"/>
      <c r="R94" s="56"/>
    </row>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c r="B115" s="133">
        <f>COUNTA(B72:B75,B46:B70,B37:B44,B15:B35)</f>
        <v>54</v>
      </c>
    </row>
  </sheetData>
  <sheetProtection/>
  <mergeCells count="22">
    <mergeCell ref="L8:L11"/>
    <mergeCell ref="A7:J7"/>
    <mergeCell ref="A8:A11"/>
    <mergeCell ref="B8:B11"/>
    <mergeCell ref="H8:H11"/>
    <mergeCell ref="I8:I11"/>
    <mergeCell ref="M8:M11"/>
    <mergeCell ref="A1:L1"/>
    <mergeCell ref="A2:L2"/>
    <mergeCell ref="A3:L3"/>
    <mergeCell ref="A4:L4"/>
    <mergeCell ref="A5:L5"/>
    <mergeCell ref="A6:J6"/>
    <mergeCell ref="K6:L6"/>
    <mergeCell ref="J8:J11"/>
    <mergeCell ref="K8:K11"/>
    <mergeCell ref="A13:B13"/>
    <mergeCell ref="D8:D11"/>
    <mergeCell ref="E8:E11"/>
    <mergeCell ref="F8:F11"/>
    <mergeCell ref="G8:G11"/>
    <mergeCell ref="C8:C11"/>
  </mergeCells>
  <dataValidations count="5">
    <dataValidation type="list" allowBlank="1" showInputMessage="1" showErrorMessage="1" sqref="D37:D44 D15:D35 D46:D70 D72:D75">
      <formula1>$N$3:$N$5</formula1>
    </dataValidation>
    <dataValidation type="list" allowBlank="1" showInputMessage="1" showErrorMessage="1" sqref="C15:C35">
      <formula1>$O$84:$O$92</formula1>
    </dataValidation>
    <dataValidation type="list" allowBlank="1" showInputMessage="1" showErrorMessage="1" sqref="C46:C70">
      <formula1>$Q$84:$Q$92</formula1>
    </dataValidation>
    <dataValidation type="list" allowBlank="1" showInputMessage="1" showErrorMessage="1" sqref="C37:C44">
      <formula1>$P$84:$P$94</formula1>
    </dataValidation>
    <dataValidation type="list" allowBlank="1" showInputMessage="1" showErrorMessage="1" sqref="C72:C75">
      <formula1>$R$84:$R$86</formula1>
    </dataValidation>
  </dataValidations>
  <printOptions/>
  <pageMargins left="0.25" right="0.25" top="0.75" bottom="0.75" header="0.3" footer="0.3"/>
  <pageSetup horizontalDpi="600" verticalDpi="600" orientation="landscape" paperSize="9" scale="45" r:id="rId1"/>
</worksheet>
</file>

<file path=xl/worksheets/sheet6.xml><?xml version="1.0" encoding="utf-8"?>
<worksheet xmlns="http://schemas.openxmlformats.org/spreadsheetml/2006/main" xmlns:r="http://schemas.openxmlformats.org/officeDocument/2006/relationships">
  <dimension ref="A1:CC41"/>
  <sheetViews>
    <sheetView zoomScale="60" zoomScaleNormal="60" zoomScalePageLayoutView="0" workbookViewId="0" topLeftCell="A1">
      <selection activeCell="O20" sqref="O20"/>
    </sheetView>
  </sheetViews>
  <sheetFormatPr defaultColWidth="9.140625" defaultRowHeight="15"/>
  <cols>
    <col min="1" max="1" width="6.140625" style="18" customWidth="1"/>
    <col min="2" max="2" width="42.421875" style="19" customWidth="1"/>
    <col min="3" max="3" width="46.140625" style="3" customWidth="1"/>
    <col min="4" max="4" width="14.28125" style="3" customWidth="1"/>
    <col min="5" max="5" width="25.421875" style="3" customWidth="1"/>
    <col min="6" max="6" width="17.7109375" style="15" customWidth="1"/>
    <col min="7" max="7" width="14.421875" style="15" customWidth="1"/>
    <col min="8" max="8" width="11.28125" style="14" customWidth="1"/>
    <col min="9" max="9" width="11.28125" style="15" customWidth="1"/>
    <col min="10" max="10" width="45.7109375" style="16" customWidth="1"/>
    <col min="11" max="11" width="12.28125" style="17" customWidth="1"/>
    <col min="12" max="12" width="23.421875" style="1" customWidth="1"/>
    <col min="13" max="13" width="47.421875" style="1" customWidth="1"/>
    <col min="14" max="14" width="9.140625" style="2" customWidth="1"/>
    <col min="15" max="18" width="33.421875" style="2" customWidth="1"/>
    <col min="19" max="40" width="9.140625" style="2" customWidth="1"/>
    <col min="41" max="16384" width="9.140625" style="3" customWidth="1"/>
  </cols>
  <sheetData>
    <row r="1" spans="1:12" s="20" customFormat="1" ht="24.75" customHeight="1">
      <c r="A1" s="217"/>
      <c r="B1" s="218"/>
      <c r="C1" s="218"/>
      <c r="D1" s="218"/>
      <c r="E1" s="218"/>
      <c r="F1" s="218"/>
      <c r="G1" s="218"/>
      <c r="H1" s="218"/>
      <c r="I1" s="218"/>
      <c r="J1" s="218"/>
      <c r="K1" s="218"/>
      <c r="L1" s="218"/>
    </row>
    <row r="2" spans="1:12" s="20" customFormat="1" ht="19.5" customHeight="1">
      <c r="A2" s="217"/>
      <c r="B2" s="218"/>
      <c r="C2" s="218"/>
      <c r="D2" s="218"/>
      <c r="E2" s="218"/>
      <c r="F2" s="218"/>
      <c r="G2" s="218"/>
      <c r="H2" s="218"/>
      <c r="I2" s="218"/>
      <c r="J2" s="218"/>
      <c r="K2" s="218"/>
      <c r="L2" s="218"/>
    </row>
    <row r="3" spans="1:14" s="20" customFormat="1" ht="20.25" customHeight="1">
      <c r="A3" s="217"/>
      <c r="B3" s="218"/>
      <c r="C3" s="218"/>
      <c r="D3" s="218"/>
      <c r="E3" s="218"/>
      <c r="F3" s="218"/>
      <c r="G3" s="218"/>
      <c r="H3" s="218"/>
      <c r="I3" s="218"/>
      <c r="J3" s="218"/>
      <c r="K3" s="218"/>
      <c r="L3" s="218"/>
      <c r="N3" s="64" t="s">
        <v>38</v>
      </c>
    </row>
    <row r="4" spans="1:14" s="2" customFormat="1" ht="12.75" customHeight="1">
      <c r="A4" s="252"/>
      <c r="B4" s="253"/>
      <c r="C4" s="253"/>
      <c r="D4" s="253"/>
      <c r="E4" s="253"/>
      <c r="F4" s="253"/>
      <c r="G4" s="253"/>
      <c r="H4" s="253"/>
      <c r="I4" s="253"/>
      <c r="J4" s="253"/>
      <c r="K4" s="253"/>
      <c r="L4" s="253"/>
      <c r="M4" s="76"/>
      <c r="N4" s="65" t="s">
        <v>39</v>
      </c>
    </row>
    <row r="5" spans="1:14" s="2" customFormat="1" ht="16.5" customHeight="1">
      <c r="A5" s="252"/>
      <c r="B5" s="253"/>
      <c r="C5" s="253"/>
      <c r="D5" s="253"/>
      <c r="E5" s="253"/>
      <c r="F5" s="253"/>
      <c r="G5" s="253"/>
      <c r="H5" s="253"/>
      <c r="I5" s="253"/>
      <c r="J5" s="253"/>
      <c r="K5" s="253"/>
      <c r="L5" s="253"/>
      <c r="M5" s="76"/>
      <c r="N5" s="65" t="s">
        <v>113</v>
      </c>
    </row>
    <row r="6" spans="1:13" s="2" customFormat="1" ht="43.5" customHeight="1">
      <c r="A6" s="226" t="s">
        <v>1556</v>
      </c>
      <c r="B6" s="227"/>
      <c r="C6" s="227"/>
      <c r="D6" s="227"/>
      <c r="E6" s="227"/>
      <c r="F6" s="227"/>
      <c r="G6" s="227"/>
      <c r="H6" s="227"/>
      <c r="I6" s="227"/>
      <c r="J6" s="227"/>
      <c r="K6" s="225"/>
      <c r="L6" s="225"/>
      <c r="M6" s="76"/>
    </row>
    <row r="7" spans="1:13" s="2" customFormat="1" ht="43.5" customHeight="1">
      <c r="A7" s="240" t="s">
        <v>29</v>
      </c>
      <c r="B7" s="227"/>
      <c r="C7" s="227"/>
      <c r="D7" s="227"/>
      <c r="E7" s="227"/>
      <c r="F7" s="227"/>
      <c r="G7" s="227"/>
      <c r="H7" s="227"/>
      <c r="I7" s="227"/>
      <c r="J7" s="227"/>
      <c r="K7" s="77"/>
      <c r="L7" s="77"/>
      <c r="M7" s="76"/>
    </row>
    <row r="8" spans="1:13" ht="12.75" customHeight="1">
      <c r="A8" s="251" t="s">
        <v>0</v>
      </c>
      <c r="B8" s="254" t="s">
        <v>316</v>
      </c>
      <c r="C8" s="242" t="s">
        <v>315</v>
      </c>
      <c r="D8" s="242" t="s">
        <v>317</v>
      </c>
      <c r="E8" s="242" t="s">
        <v>338</v>
      </c>
      <c r="F8" s="245" t="s">
        <v>320</v>
      </c>
      <c r="G8" s="246" t="s">
        <v>321</v>
      </c>
      <c r="H8" s="246" t="s">
        <v>319</v>
      </c>
      <c r="I8" s="250" t="s">
        <v>322</v>
      </c>
      <c r="J8" s="249" t="s">
        <v>323</v>
      </c>
      <c r="K8" s="255" t="s">
        <v>324</v>
      </c>
      <c r="L8" s="239" t="s">
        <v>325</v>
      </c>
      <c r="M8" s="191" t="s">
        <v>114</v>
      </c>
    </row>
    <row r="9" spans="1:13" ht="12.75" customHeight="1">
      <c r="A9" s="251"/>
      <c r="B9" s="254"/>
      <c r="C9" s="243"/>
      <c r="D9" s="243"/>
      <c r="E9" s="243"/>
      <c r="F9" s="245"/>
      <c r="G9" s="247"/>
      <c r="H9" s="247"/>
      <c r="I9" s="250"/>
      <c r="J9" s="249"/>
      <c r="K9" s="255"/>
      <c r="L9" s="239"/>
      <c r="M9" s="192"/>
    </row>
    <row r="10" spans="1:13" ht="15" customHeight="1">
      <c r="A10" s="251"/>
      <c r="B10" s="254"/>
      <c r="C10" s="243"/>
      <c r="D10" s="243"/>
      <c r="E10" s="243"/>
      <c r="F10" s="245" t="s">
        <v>318</v>
      </c>
      <c r="G10" s="247"/>
      <c r="H10" s="247"/>
      <c r="I10" s="250"/>
      <c r="J10" s="249"/>
      <c r="K10" s="255"/>
      <c r="L10" s="239"/>
      <c r="M10" s="192"/>
    </row>
    <row r="11" spans="1:13" ht="107.25" customHeight="1">
      <c r="A11" s="251"/>
      <c r="B11" s="254"/>
      <c r="C11" s="244"/>
      <c r="D11" s="244"/>
      <c r="E11" s="244"/>
      <c r="F11" s="245"/>
      <c r="G11" s="248"/>
      <c r="H11" s="248"/>
      <c r="I11" s="250"/>
      <c r="J11" s="249"/>
      <c r="K11" s="255"/>
      <c r="L11" s="239"/>
      <c r="M11" s="193"/>
    </row>
    <row r="12" spans="1:13" ht="40.5" customHeight="1">
      <c r="A12" s="45"/>
      <c r="B12" s="62"/>
      <c r="C12" s="62"/>
      <c r="D12" s="63"/>
      <c r="E12" s="63"/>
      <c r="F12" s="40"/>
      <c r="G12" s="40"/>
      <c r="H12" s="39"/>
      <c r="I12" s="40"/>
      <c r="J12" s="42"/>
      <c r="K12" s="43"/>
      <c r="L12" s="44"/>
      <c r="M12" s="61"/>
    </row>
    <row r="13" spans="1:40" s="4" customFormat="1" ht="38.25" customHeight="1">
      <c r="A13" s="241"/>
      <c r="B13" s="241"/>
      <c r="C13" s="25"/>
      <c r="D13" s="25"/>
      <c r="E13" s="66"/>
      <c r="F13" s="106">
        <f>F14+F19+F22+F26</f>
        <v>57089</v>
      </c>
      <c r="G13" s="106">
        <f>G14+G19+G22+G26</f>
        <v>24750</v>
      </c>
      <c r="H13" s="106">
        <f>H14+H19+H22+H26</f>
        <v>26750</v>
      </c>
      <c r="I13" s="106">
        <f>I14+I19+I22+I26</f>
        <v>108589</v>
      </c>
      <c r="J13" s="5"/>
      <c r="K13" s="6"/>
      <c r="L13" s="23"/>
      <c r="M13" s="165"/>
      <c r="N13" s="2"/>
      <c r="S13" s="2"/>
      <c r="T13" s="2"/>
      <c r="U13" s="2"/>
      <c r="V13" s="2"/>
      <c r="W13" s="2"/>
      <c r="X13" s="2"/>
      <c r="Y13" s="2"/>
      <c r="Z13" s="2"/>
      <c r="AA13" s="2"/>
      <c r="AB13" s="2"/>
      <c r="AC13" s="2"/>
      <c r="AD13" s="2"/>
      <c r="AE13" s="2"/>
      <c r="AF13" s="2"/>
      <c r="AG13" s="2"/>
      <c r="AH13" s="2"/>
      <c r="AI13" s="2"/>
      <c r="AJ13" s="2"/>
      <c r="AK13" s="2"/>
      <c r="AL13" s="2"/>
      <c r="AM13" s="2"/>
      <c r="AN13" s="2"/>
    </row>
    <row r="14" spans="1:40" s="4" customFormat="1" ht="31.5" customHeight="1">
      <c r="A14" s="75"/>
      <c r="B14" s="120" t="s">
        <v>30</v>
      </c>
      <c r="C14" s="70"/>
      <c r="D14" s="70"/>
      <c r="E14" s="71"/>
      <c r="F14" s="107">
        <f>SUM(F15:F18)</f>
        <v>0</v>
      </c>
      <c r="G14" s="107">
        <f>SUM(G15:G18)</f>
        <v>15000</v>
      </c>
      <c r="H14" s="107">
        <f>SUM(H15:H18)</f>
        <v>17000</v>
      </c>
      <c r="I14" s="107">
        <f>SUM(I15:I18)</f>
        <v>32000</v>
      </c>
      <c r="J14" s="72"/>
      <c r="K14" s="73"/>
      <c r="L14" s="74"/>
      <c r="M14" s="74"/>
      <c r="N14" s="2"/>
      <c r="S14" s="2"/>
      <c r="T14" s="2"/>
      <c r="U14" s="2"/>
      <c r="V14" s="2"/>
      <c r="W14" s="2"/>
      <c r="X14" s="2"/>
      <c r="Y14" s="2"/>
      <c r="Z14" s="2"/>
      <c r="AA14" s="2"/>
      <c r="AB14" s="2"/>
      <c r="AC14" s="2"/>
      <c r="AD14" s="2"/>
      <c r="AE14" s="2"/>
      <c r="AF14" s="2"/>
      <c r="AG14" s="2"/>
      <c r="AH14" s="2"/>
      <c r="AI14" s="2"/>
      <c r="AJ14" s="2"/>
      <c r="AK14" s="2"/>
      <c r="AL14" s="2"/>
      <c r="AM14" s="2"/>
      <c r="AN14" s="2"/>
    </row>
    <row r="15" spans="1:81" ht="50.25" customHeight="1">
      <c r="A15" s="35" t="s">
        <v>96</v>
      </c>
      <c r="B15" s="121" t="s">
        <v>467</v>
      </c>
      <c r="C15" s="30" t="s">
        <v>290</v>
      </c>
      <c r="D15" s="30" t="s">
        <v>39</v>
      </c>
      <c r="E15" s="27" t="s">
        <v>467</v>
      </c>
      <c r="F15" s="108"/>
      <c r="G15" s="108">
        <v>10000</v>
      </c>
      <c r="H15" s="109">
        <v>12000</v>
      </c>
      <c r="I15" s="109">
        <f>H15+G15+F15</f>
        <v>22000</v>
      </c>
      <c r="J15" s="36" t="s">
        <v>1218</v>
      </c>
      <c r="K15" s="37">
        <v>2020</v>
      </c>
      <c r="L15" s="34" t="s">
        <v>349</v>
      </c>
      <c r="M15" s="9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row>
    <row r="16" spans="1:40" s="8" customFormat="1" ht="69.75" customHeight="1">
      <c r="A16" s="35" t="s">
        <v>97</v>
      </c>
      <c r="B16" s="121" t="s">
        <v>544</v>
      </c>
      <c r="C16" s="34" t="s">
        <v>290</v>
      </c>
      <c r="D16" s="34" t="s">
        <v>39</v>
      </c>
      <c r="E16" s="27" t="s">
        <v>545</v>
      </c>
      <c r="F16" s="110"/>
      <c r="G16" s="110">
        <v>5000</v>
      </c>
      <c r="H16" s="111">
        <v>5000</v>
      </c>
      <c r="I16" s="109">
        <f>H16+G16+F16</f>
        <v>10000</v>
      </c>
      <c r="J16" s="38" t="s">
        <v>546</v>
      </c>
      <c r="K16" s="37">
        <v>2020</v>
      </c>
      <c r="L16" s="34" t="s">
        <v>539</v>
      </c>
      <c r="M16" s="92"/>
      <c r="N16" s="7"/>
      <c r="S16" s="7"/>
      <c r="T16" s="7"/>
      <c r="U16" s="7"/>
      <c r="V16" s="7"/>
      <c r="W16" s="7"/>
      <c r="X16" s="7"/>
      <c r="Y16" s="7"/>
      <c r="Z16" s="7"/>
      <c r="AA16" s="7"/>
      <c r="AB16" s="7"/>
      <c r="AC16" s="7"/>
      <c r="AD16" s="7"/>
      <c r="AE16" s="7"/>
      <c r="AF16" s="7"/>
      <c r="AG16" s="7"/>
      <c r="AH16" s="7"/>
      <c r="AI16" s="7"/>
      <c r="AJ16" s="7"/>
      <c r="AK16" s="7"/>
      <c r="AL16" s="7"/>
      <c r="AM16" s="7"/>
      <c r="AN16" s="7"/>
    </row>
    <row r="17" spans="1:40" s="8" customFormat="1" ht="109.5" customHeight="1">
      <c r="A17" s="35" t="s">
        <v>98</v>
      </c>
      <c r="B17" s="121" t="s">
        <v>549</v>
      </c>
      <c r="C17" s="34" t="s">
        <v>290</v>
      </c>
      <c r="D17" s="34" t="s">
        <v>38</v>
      </c>
      <c r="E17" s="36" t="s">
        <v>550</v>
      </c>
      <c r="F17" s="110">
        <v>0</v>
      </c>
      <c r="G17" s="110">
        <v>0</v>
      </c>
      <c r="H17" s="111">
        <v>0</v>
      </c>
      <c r="I17" s="109">
        <f>H17+G17+F17</f>
        <v>0</v>
      </c>
      <c r="J17" s="36" t="s">
        <v>1218</v>
      </c>
      <c r="K17" s="47" t="s">
        <v>351</v>
      </c>
      <c r="L17" s="46" t="s">
        <v>551</v>
      </c>
      <c r="M17" s="92" t="s">
        <v>1507</v>
      </c>
      <c r="N17" s="7"/>
      <c r="S17" s="7"/>
      <c r="T17" s="7"/>
      <c r="U17" s="7"/>
      <c r="V17" s="7"/>
      <c r="W17" s="7"/>
      <c r="X17" s="7"/>
      <c r="Y17" s="7"/>
      <c r="Z17" s="7"/>
      <c r="AA17" s="7"/>
      <c r="AB17" s="7"/>
      <c r="AC17" s="7"/>
      <c r="AD17" s="7"/>
      <c r="AE17" s="7"/>
      <c r="AF17" s="7"/>
      <c r="AG17" s="7"/>
      <c r="AH17" s="7"/>
      <c r="AI17" s="7"/>
      <c r="AJ17" s="7"/>
      <c r="AK17" s="7"/>
      <c r="AL17" s="7"/>
      <c r="AM17" s="7"/>
      <c r="AN17" s="7"/>
    </row>
    <row r="18" spans="1:13" s="9" customFormat="1" ht="51" customHeight="1">
      <c r="A18" s="29"/>
      <c r="B18" s="97"/>
      <c r="C18" s="30"/>
      <c r="D18" s="30"/>
      <c r="E18" s="26"/>
      <c r="F18" s="109"/>
      <c r="G18" s="109"/>
      <c r="H18" s="109"/>
      <c r="I18" s="109"/>
      <c r="J18" s="31"/>
      <c r="K18" s="31"/>
      <c r="L18" s="32"/>
      <c r="M18" s="33"/>
    </row>
    <row r="19" spans="1:40" s="4" customFormat="1" ht="31.5" customHeight="1">
      <c r="A19" s="68"/>
      <c r="B19" s="120" t="s">
        <v>31</v>
      </c>
      <c r="C19" s="70"/>
      <c r="D19" s="70"/>
      <c r="E19" s="71"/>
      <c r="F19" s="107">
        <f>SUM(F20:F21)</f>
        <v>850</v>
      </c>
      <c r="G19" s="107">
        <f>SUM(G20:G21)</f>
        <v>850</v>
      </c>
      <c r="H19" s="107">
        <f>SUM(H20:H21)</f>
        <v>850</v>
      </c>
      <c r="I19" s="107">
        <f>SUM(I20:I21)</f>
        <v>2550</v>
      </c>
      <c r="J19" s="72"/>
      <c r="K19" s="73"/>
      <c r="L19" s="74"/>
      <c r="M19" s="74"/>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s="8" customFormat="1" ht="69.75" customHeight="1">
      <c r="A20" s="35" t="s">
        <v>988</v>
      </c>
      <c r="B20" s="119" t="s">
        <v>776</v>
      </c>
      <c r="C20" s="34" t="s">
        <v>292</v>
      </c>
      <c r="D20" s="34" t="s">
        <v>39</v>
      </c>
      <c r="E20" s="27" t="s">
        <v>777</v>
      </c>
      <c r="F20" s="110">
        <v>850</v>
      </c>
      <c r="G20" s="110">
        <v>850</v>
      </c>
      <c r="H20" s="110">
        <v>850</v>
      </c>
      <c r="I20" s="109">
        <f>H20+G20+F20</f>
        <v>2550</v>
      </c>
      <c r="J20" s="151" t="s">
        <v>1230</v>
      </c>
      <c r="K20" s="37" t="s">
        <v>351</v>
      </c>
      <c r="L20" s="34" t="s">
        <v>553</v>
      </c>
      <c r="M20" s="46" t="s">
        <v>1466</v>
      </c>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row>
    <row r="21" spans="1:13" s="9" customFormat="1" ht="51" customHeight="1">
      <c r="A21" s="29"/>
      <c r="B21" s="97"/>
      <c r="C21" s="30"/>
      <c r="D21" s="30"/>
      <c r="E21" s="26"/>
      <c r="F21" s="109"/>
      <c r="G21" s="109"/>
      <c r="H21" s="109"/>
      <c r="I21" s="109"/>
      <c r="J21" s="31"/>
      <c r="K21" s="31"/>
      <c r="L21" s="32"/>
      <c r="M21" s="33"/>
    </row>
    <row r="22" spans="1:40" s="4" customFormat="1" ht="31.5" customHeight="1">
      <c r="A22" s="68"/>
      <c r="B22" s="120" t="s">
        <v>32</v>
      </c>
      <c r="C22" s="70"/>
      <c r="D22" s="70"/>
      <c r="E22" s="71"/>
      <c r="F22" s="107">
        <f>SUM(F23:F25)</f>
        <v>47339</v>
      </c>
      <c r="G22" s="107">
        <f>SUM(G23:G25)</f>
        <v>0</v>
      </c>
      <c r="H22" s="107">
        <f>SUM(H23:H25)</f>
        <v>0</v>
      </c>
      <c r="I22" s="107">
        <f>SUM(I23:I25)</f>
        <v>47339</v>
      </c>
      <c r="J22" s="72"/>
      <c r="K22" s="73"/>
      <c r="L22" s="74"/>
      <c r="M22" s="74"/>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81" ht="69.75" customHeight="1">
      <c r="A23" s="35" t="s">
        <v>99</v>
      </c>
      <c r="B23" s="97" t="s">
        <v>640</v>
      </c>
      <c r="C23" s="34" t="s">
        <v>295</v>
      </c>
      <c r="D23" s="34" t="s">
        <v>38</v>
      </c>
      <c r="E23" s="26" t="s">
        <v>641</v>
      </c>
      <c r="F23" s="108">
        <v>47339</v>
      </c>
      <c r="G23" s="108"/>
      <c r="H23" s="109"/>
      <c r="I23" s="109">
        <f>H23+G23+F23</f>
        <v>47339</v>
      </c>
      <c r="J23" s="36" t="s">
        <v>1218</v>
      </c>
      <c r="K23" s="37">
        <v>2018</v>
      </c>
      <c r="L23" s="80" t="s">
        <v>553</v>
      </c>
      <c r="M23" s="46" t="s">
        <v>1467</v>
      </c>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row>
    <row r="24" spans="1:81" ht="69.75" customHeight="1">
      <c r="A24" s="35" t="s">
        <v>1033</v>
      </c>
      <c r="B24" s="97" t="s">
        <v>1031</v>
      </c>
      <c r="C24" s="34" t="s">
        <v>293</v>
      </c>
      <c r="D24" s="34" t="s">
        <v>39</v>
      </c>
      <c r="E24" s="26" t="s">
        <v>1251</v>
      </c>
      <c r="F24" s="108">
        <v>0</v>
      </c>
      <c r="G24" s="108">
        <v>0</v>
      </c>
      <c r="H24" s="109">
        <v>0</v>
      </c>
      <c r="I24" s="109">
        <f>H24+G24+F24</f>
        <v>0</v>
      </c>
      <c r="J24" s="36" t="s">
        <v>1218</v>
      </c>
      <c r="K24" s="47" t="s">
        <v>351</v>
      </c>
      <c r="L24" s="80" t="s">
        <v>553</v>
      </c>
      <c r="M24" s="46" t="s">
        <v>1468</v>
      </c>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row>
    <row r="25" spans="1:81" ht="69.75" customHeight="1">
      <c r="A25" s="35" t="s">
        <v>1034</v>
      </c>
      <c r="B25" s="97" t="s">
        <v>1032</v>
      </c>
      <c r="C25" s="34" t="s">
        <v>294</v>
      </c>
      <c r="D25" s="34" t="s">
        <v>39</v>
      </c>
      <c r="E25" s="26" t="s">
        <v>1035</v>
      </c>
      <c r="F25" s="108">
        <v>0</v>
      </c>
      <c r="G25" s="108">
        <v>0</v>
      </c>
      <c r="H25" s="109">
        <v>0</v>
      </c>
      <c r="I25" s="109">
        <f>H25+G25+F25</f>
        <v>0</v>
      </c>
      <c r="J25" s="36" t="s">
        <v>1218</v>
      </c>
      <c r="K25" s="47" t="s">
        <v>351</v>
      </c>
      <c r="L25" s="80" t="s">
        <v>553</v>
      </c>
      <c r="M25" s="46" t="s">
        <v>1549</v>
      </c>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row>
    <row r="26" spans="1:40" s="4" customFormat="1" ht="31.5" customHeight="1">
      <c r="A26" s="68"/>
      <c r="B26" s="120" t="s">
        <v>33</v>
      </c>
      <c r="C26" s="70"/>
      <c r="D26" s="71"/>
      <c r="E26" s="71"/>
      <c r="F26" s="107">
        <f>SUM(F27:F30)</f>
        <v>8900</v>
      </c>
      <c r="G26" s="107">
        <f>SUM(G27:G30)</f>
        <v>8900</v>
      </c>
      <c r="H26" s="107">
        <f>SUM(H27:H30)</f>
        <v>8900</v>
      </c>
      <c r="I26" s="107">
        <f>SUM(I27:I30)</f>
        <v>26700</v>
      </c>
      <c r="J26" s="72"/>
      <c r="K26" s="73"/>
      <c r="L26" s="74"/>
      <c r="M26" s="74"/>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81" ht="50.25" customHeight="1">
      <c r="A27" s="35" t="s">
        <v>100</v>
      </c>
      <c r="B27" s="97" t="s">
        <v>482</v>
      </c>
      <c r="C27" s="30" t="s">
        <v>297</v>
      </c>
      <c r="D27" s="30" t="s">
        <v>38</v>
      </c>
      <c r="E27" s="26" t="s">
        <v>1252</v>
      </c>
      <c r="F27" s="108">
        <v>0</v>
      </c>
      <c r="G27" s="108">
        <v>0</v>
      </c>
      <c r="H27" s="109">
        <v>0</v>
      </c>
      <c r="I27" s="109">
        <f>H27+G27+F27</f>
        <v>0</v>
      </c>
      <c r="J27" s="151" t="s">
        <v>1230</v>
      </c>
      <c r="K27" s="37" t="s">
        <v>351</v>
      </c>
      <c r="L27" s="34" t="s">
        <v>488</v>
      </c>
      <c r="M27" s="46" t="s">
        <v>1469</v>
      </c>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row>
    <row r="28" spans="1:40" s="8" customFormat="1" ht="69.75" customHeight="1">
      <c r="A28" s="35" t="s">
        <v>101</v>
      </c>
      <c r="B28" s="119" t="s">
        <v>483</v>
      </c>
      <c r="C28" s="30" t="s">
        <v>297</v>
      </c>
      <c r="D28" s="30" t="s">
        <v>38</v>
      </c>
      <c r="E28" s="34" t="s">
        <v>485</v>
      </c>
      <c r="F28" s="110">
        <v>8000</v>
      </c>
      <c r="G28" s="110">
        <v>8000</v>
      </c>
      <c r="H28" s="110">
        <v>8000</v>
      </c>
      <c r="I28" s="109">
        <f>H28+G28+F28</f>
        <v>24000</v>
      </c>
      <c r="J28" s="87" t="s">
        <v>487</v>
      </c>
      <c r="K28" s="37" t="s">
        <v>351</v>
      </c>
      <c r="L28" s="34" t="s">
        <v>472</v>
      </c>
      <c r="M28" s="176" t="s">
        <v>1470</v>
      </c>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row>
    <row r="29" spans="1:13" s="9" customFormat="1" ht="144.75" customHeight="1">
      <c r="A29" s="52" t="s">
        <v>102</v>
      </c>
      <c r="B29" s="97" t="s">
        <v>484</v>
      </c>
      <c r="C29" s="30" t="s">
        <v>297</v>
      </c>
      <c r="D29" s="30" t="s">
        <v>38</v>
      </c>
      <c r="E29" s="30" t="s">
        <v>486</v>
      </c>
      <c r="F29" s="109">
        <v>900</v>
      </c>
      <c r="G29" s="109">
        <v>900</v>
      </c>
      <c r="H29" s="109">
        <v>900</v>
      </c>
      <c r="I29" s="109">
        <f>H29+G29+F29</f>
        <v>2700</v>
      </c>
      <c r="J29" s="88" t="s">
        <v>487</v>
      </c>
      <c r="K29" s="36" t="s">
        <v>351</v>
      </c>
      <c r="L29" s="50" t="s">
        <v>489</v>
      </c>
      <c r="M29" s="157" t="s">
        <v>1550</v>
      </c>
    </row>
    <row r="30" spans="1:13" s="9" customFormat="1" ht="72.75" customHeight="1">
      <c r="A30" s="52"/>
      <c r="B30" s="97"/>
      <c r="C30" s="30"/>
      <c r="D30" s="30"/>
      <c r="E30" s="30"/>
      <c r="F30" s="109"/>
      <c r="G30" s="109"/>
      <c r="H30" s="109"/>
      <c r="I30" s="109"/>
      <c r="J30" s="88"/>
      <c r="K30" s="36"/>
      <c r="L30" s="50"/>
      <c r="M30" s="51"/>
    </row>
    <row r="33" ht="12.75" hidden="1">
      <c r="B33" s="19">
        <f>COUNTA(B27:B30,B23:B25,B20:B21,B15:B18)</f>
        <v>10</v>
      </c>
    </row>
    <row r="36" ht="12.75" hidden="1"/>
    <row r="37" spans="15:18" ht="12.75" hidden="1">
      <c r="O37" s="54" t="s">
        <v>115</v>
      </c>
      <c r="P37" s="54" t="s">
        <v>116</v>
      </c>
      <c r="Q37" s="54" t="s">
        <v>117</v>
      </c>
      <c r="R37" s="54" t="s">
        <v>118</v>
      </c>
    </row>
    <row r="38" spans="15:18" ht="60" hidden="1">
      <c r="O38" s="59" t="s">
        <v>290</v>
      </c>
      <c r="P38" s="57" t="s">
        <v>291</v>
      </c>
      <c r="Q38" s="57" t="s">
        <v>293</v>
      </c>
      <c r="R38" s="59" t="s">
        <v>297</v>
      </c>
    </row>
    <row r="39" spans="15:18" ht="75" hidden="1">
      <c r="O39" s="54"/>
      <c r="P39" s="57" t="s">
        <v>292</v>
      </c>
      <c r="Q39" s="57" t="s">
        <v>294</v>
      </c>
      <c r="R39" s="54"/>
    </row>
    <row r="40" spans="15:18" ht="30" hidden="1">
      <c r="O40" s="55"/>
      <c r="P40" s="55"/>
      <c r="Q40" s="57" t="s">
        <v>295</v>
      </c>
      <c r="R40" s="55"/>
    </row>
    <row r="41" spans="15:18" ht="45" hidden="1">
      <c r="O41" s="56"/>
      <c r="P41" s="56"/>
      <c r="Q41" s="57" t="s">
        <v>296</v>
      </c>
      <c r="R41" s="56"/>
    </row>
  </sheetData>
  <sheetProtection/>
  <mergeCells count="22">
    <mergeCell ref="L8:L11"/>
    <mergeCell ref="A7:J7"/>
    <mergeCell ref="A8:A11"/>
    <mergeCell ref="B8:B11"/>
    <mergeCell ref="H8:H11"/>
    <mergeCell ref="I8:I11"/>
    <mergeCell ref="M8:M11"/>
    <mergeCell ref="A1:L1"/>
    <mergeCell ref="A2:L2"/>
    <mergeCell ref="A3:L3"/>
    <mergeCell ref="A4:L4"/>
    <mergeCell ref="A5:L5"/>
    <mergeCell ref="A6:J6"/>
    <mergeCell ref="K6:L6"/>
    <mergeCell ref="J8:J11"/>
    <mergeCell ref="K8:K11"/>
    <mergeCell ref="A13:B13"/>
    <mergeCell ref="D8:D11"/>
    <mergeCell ref="E8:E11"/>
    <mergeCell ref="F8:F11"/>
    <mergeCell ref="G8:G11"/>
    <mergeCell ref="C8:C11"/>
  </mergeCells>
  <dataValidations count="5">
    <dataValidation type="list" allowBlank="1" showInputMessage="1" showErrorMessage="1" sqref="D27:D30 D15:D18 D20:D21 D23:D25">
      <formula1>$N$3:$N$5</formula1>
    </dataValidation>
    <dataValidation type="list" allowBlank="1" showInputMessage="1" showErrorMessage="1" sqref="C15:C18">
      <formula1>$O$38</formula1>
    </dataValidation>
    <dataValidation type="list" allowBlank="1" showInputMessage="1" showErrorMessage="1" sqref="C27:C30">
      <formula1>$R$38</formula1>
    </dataValidation>
    <dataValidation type="list" allowBlank="1" showInputMessage="1" showErrorMessage="1" sqref="C20:C21">
      <formula1>$P$38:$P$39</formula1>
    </dataValidation>
    <dataValidation type="list" allowBlank="1" showInputMessage="1" showErrorMessage="1" sqref="C23:C25">
      <formula1>$Q$38:$Q$41</formula1>
    </dataValidation>
  </dataValidations>
  <printOptions/>
  <pageMargins left="0.25" right="0.25" top="0.75" bottom="0.75" header="0.3" footer="0.3"/>
  <pageSetup horizontalDpi="600" verticalDpi="600" orientation="landscape" paperSize="9" scale="45"/>
</worksheet>
</file>

<file path=xl/worksheets/sheet7.xml><?xml version="1.0" encoding="utf-8"?>
<worksheet xmlns="http://schemas.openxmlformats.org/spreadsheetml/2006/main" xmlns:r="http://schemas.openxmlformats.org/officeDocument/2006/relationships">
  <dimension ref="A1:CC62"/>
  <sheetViews>
    <sheetView zoomScale="70" zoomScaleNormal="70" zoomScalePageLayoutView="0" workbookViewId="0" topLeftCell="A1">
      <selection activeCell="N8" sqref="N8"/>
    </sheetView>
  </sheetViews>
  <sheetFormatPr defaultColWidth="9.140625" defaultRowHeight="15"/>
  <cols>
    <col min="1" max="1" width="6.140625" style="18" customWidth="1"/>
    <col min="2" max="2" width="42.421875" style="19" customWidth="1"/>
    <col min="3" max="3" width="46.00390625" style="3" customWidth="1"/>
    <col min="4" max="4" width="14.28125" style="3" customWidth="1"/>
    <col min="5" max="5" width="37.140625" style="3" customWidth="1"/>
    <col min="6" max="6" width="17.7109375" style="15" hidden="1" customWidth="1"/>
    <col min="7" max="7" width="14.421875" style="15" hidden="1" customWidth="1"/>
    <col min="8" max="8" width="12.7109375" style="14" hidden="1" customWidth="1"/>
    <col min="9" max="9" width="15.421875" style="15" hidden="1" customWidth="1"/>
    <col min="10" max="10" width="31.140625" style="16" hidden="1" customWidth="1"/>
    <col min="11" max="11" width="12.28125" style="17" customWidth="1"/>
    <col min="12" max="12" width="23.421875" style="1" customWidth="1"/>
    <col min="13" max="13" width="68.8515625" style="1" customWidth="1"/>
    <col min="14" max="14" width="9.140625" style="2" customWidth="1"/>
    <col min="15" max="18" width="35.8515625" style="2" customWidth="1"/>
    <col min="19" max="40" width="9.140625" style="2" customWidth="1"/>
    <col min="41" max="16384" width="9.140625" style="3" customWidth="1"/>
  </cols>
  <sheetData>
    <row r="1" spans="1:12" s="20" customFormat="1" ht="24.75" customHeight="1">
      <c r="A1" s="217"/>
      <c r="B1" s="218"/>
      <c r="C1" s="218"/>
      <c r="D1" s="218"/>
      <c r="E1" s="218"/>
      <c r="F1" s="218"/>
      <c r="G1" s="218"/>
      <c r="H1" s="218"/>
      <c r="I1" s="218"/>
      <c r="J1" s="218"/>
      <c r="K1" s="218"/>
      <c r="L1" s="218"/>
    </row>
    <row r="2" spans="1:12" s="20" customFormat="1" ht="19.5" customHeight="1">
      <c r="A2" s="217"/>
      <c r="B2" s="218"/>
      <c r="C2" s="218"/>
      <c r="D2" s="218"/>
      <c r="E2" s="218"/>
      <c r="F2" s="218"/>
      <c r="G2" s="218"/>
      <c r="H2" s="218"/>
      <c r="I2" s="218"/>
      <c r="J2" s="218"/>
      <c r="K2" s="218"/>
      <c r="L2" s="218"/>
    </row>
    <row r="3" spans="1:14" s="20" customFormat="1" ht="20.25" customHeight="1">
      <c r="A3" s="217"/>
      <c r="B3" s="218"/>
      <c r="C3" s="218"/>
      <c r="D3" s="218"/>
      <c r="E3" s="218"/>
      <c r="F3" s="218"/>
      <c r="G3" s="218"/>
      <c r="H3" s="218"/>
      <c r="I3" s="218"/>
      <c r="J3" s="218"/>
      <c r="K3" s="218"/>
      <c r="L3" s="218"/>
      <c r="N3" s="64" t="s">
        <v>38</v>
      </c>
    </row>
    <row r="4" spans="1:14" s="2" customFormat="1" ht="12.75" customHeight="1">
      <c r="A4" s="252"/>
      <c r="B4" s="253"/>
      <c r="C4" s="253"/>
      <c r="D4" s="253"/>
      <c r="E4" s="253"/>
      <c r="F4" s="253"/>
      <c r="G4" s="253"/>
      <c r="H4" s="253"/>
      <c r="I4" s="253"/>
      <c r="J4" s="253"/>
      <c r="K4" s="253"/>
      <c r="L4" s="253"/>
      <c r="M4" s="76"/>
      <c r="N4" s="65" t="s">
        <v>39</v>
      </c>
    </row>
    <row r="5" spans="1:14" s="2" customFormat="1" ht="16.5" customHeight="1">
      <c r="A5" s="252"/>
      <c r="B5" s="253"/>
      <c r="C5" s="253"/>
      <c r="D5" s="253"/>
      <c r="E5" s="253"/>
      <c r="F5" s="253"/>
      <c r="G5" s="253"/>
      <c r="H5" s="253"/>
      <c r="I5" s="253"/>
      <c r="J5" s="253"/>
      <c r="K5" s="253"/>
      <c r="L5" s="253"/>
      <c r="M5" s="76"/>
      <c r="N5" s="65" t="s">
        <v>113</v>
      </c>
    </row>
    <row r="6" spans="1:13" s="2" customFormat="1" ht="43.5" customHeight="1">
      <c r="A6" s="226" t="s">
        <v>1556</v>
      </c>
      <c r="B6" s="227"/>
      <c r="C6" s="227"/>
      <c r="D6" s="227"/>
      <c r="E6" s="227"/>
      <c r="F6" s="227"/>
      <c r="G6" s="227"/>
      <c r="H6" s="227"/>
      <c r="I6" s="227"/>
      <c r="J6" s="227"/>
      <c r="K6" s="225"/>
      <c r="L6" s="225"/>
      <c r="M6" s="76"/>
    </row>
    <row r="7" spans="1:13" s="2" customFormat="1" ht="43.5" customHeight="1">
      <c r="A7" s="240" t="s">
        <v>41</v>
      </c>
      <c r="B7" s="227"/>
      <c r="C7" s="227"/>
      <c r="D7" s="227"/>
      <c r="E7" s="227"/>
      <c r="F7" s="227"/>
      <c r="G7" s="227"/>
      <c r="H7" s="227"/>
      <c r="I7" s="227"/>
      <c r="J7" s="227"/>
      <c r="K7" s="77"/>
      <c r="L7" s="77"/>
      <c r="M7" s="76"/>
    </row>
    <row r="8" spans="1:13" ht="12.75" customHeight="1">
      <c r="A8" s="251" t="s">
        <v>0</v>
      </c>
      <c r="B8" s="254" t="s">
        <v>316</v>
      </c>
      <c r="C8" s="242" t="s">
        <v>315</v>
      </c>
      <c r="D8" s="242" t="s">
        <v>317</v>
      </c>
      <c r="E8" s="242" t="s">
        <v>338</v>
      </c>
      <c r="F8" s="245" t="s">
        <v>320</v>
      </c>
      <c r="G8" s="246" t="s">
        <v>321</v>
      </c>
      <c r="H8" s="246" t="s">
        <v>319</v>
      </c>
      <c r="I8" s="250" t="s">
        <v>322</v>
      </c>
      <c r="J8" s="249" t="s">
        <v>323</v>
      </c>
      <c r="K8" s="255" t="s">
        <v>324</v>
      </c>
      <c r="L8" s="239" t="s">
        <v>325</v>
      </c>
      <c r="M8" s="191" t="s">
        <v>114</v>
      </c>
    </row>
    <row r="9" spans="1:13" ht="12.75" customHeight="1">
      <c r="A9" s="251"/>
      <c r="B9" s="254"/>
      <c r="C9" s="243"/>
      <c r="D9" s="243"/>
      <c r="E9" s="243"/>
      <c r="F9" s="245"/>
      <c r="G9" s="247"/>
      <c r="H9" s="247"/>
      <c r="I9" s="250"/>
      <c r="J9" s="249"/>
      <c r="K9" s="255"/>
      <c r="L9" s="239"/>
      <c r="M9" s="192"/>
    </row>
    <row r="10" spans="1:13" ht="15" customHeight="1">
      <c r="A10" s="251"/>
      <c r="B10" s="254"/>
      <c r="C10" s="243"/>
      <c r="D10" s="243"/>
      <c r="E10" s="243"/>
      <c r="F10" s="245" t="s">
        <v>318</v>
      </c>
      <c r="G10" s="247"/>
      <c r="H10" s="247"/>
      <c r="I10" s="250"/>
      <c r="J10" s="249"/>
      <c r="K10" s="255"/>
      <c r="L10" s="239"/>
      <c r="M10" s="192"/>
    </row>
    <row r="11" spans="1:13" ht="107.25" customHeight="1">
      <c r="A11" s="251"/>
      <c r="B11" s="254"/>
      <c r="C11" s="244"/>
      <c r="D11" s="244"/>
      <c r="E11" s="244"/>
      <c r="F11" s="245"/>
      <c r="G11" s="248"/>
      <c r="H11" s="248"/>
      <c r="I11" s="250"/>
      <c r="J11" s="249"/>
      <c r="K11" s="255"/>
      <c r="L11" s="239"/>
      <c r="M11" s="193"/>
    </row>
    <row r="12" spans="1:13" ht="36" customHeight="1">
      <c r="A12" s="45"/>
      <c r="B12" s="62"/>
      <c r="C12" s="62"/>
      <c r="D12" s="63"/>
      <c r="E12" s="63"/>
      <c r="F12" s="40"/>
      <c r="G12" s="40"/>
      <c r="H12" s="39"/>
      <c r="I12" s="41"/>
      <c r="J12" s="42"/>
      <c r="K12" s="43"/>
      <c r="L12" s="44"/>
      <c r="M12" s="61"/>
    </row>
    <row r="13" spans="1:40" s="4" customFormat="1" ht="38.25" customHeight="1">
      <c r="A13" s="241" t="s">
        <v>40</v>
      </c>
      <c r="B13" s="241"/>
      <c r="C13" s="25"/>
      <c r="D13" s="25"/>
      <c r="E13" s="66"/>
      <c r="F13" s="106">
        <f>F14+F27+F36+F43</f>
        <v>258200</v>
      </c>
      <c r="G13" s="106">
        <f>G14+G27+G36+G43</f>
        <v>327100</v>
      </c>
      <c r="H13" s="106">
        <f>H14+H27+H36+H43</f>
        <v>397100</v>
      </c>
      <c r="I13" s="106">
        <f>I14+I27+I36+I43</f>
        <v>982400</v>
      </c>
      <c r="J13" s="5"/>
      <c r="K13" s="6"/>
      <c r="L13" s="23"/>
      <c r="M13" s="165"/>
      <c r="N13" s="2"/>
      <c r="T13" s="2"/>
      <c r="U13" s="2"/>
      <c r="V13" s="2"/>
      <c r="W13" s="2"/>
      <c r="X13" s="2"/>
      <c r="Y13" s="2"/>
      <c r="Z13" s="2"/>
      <c r="AA13" s="2"/>
      <c r="AB13" s="2"/>
      <c r="AC13" s="2"/>
      <c r="AD13" s="2"/>
      <c r="AE13" s="2"/>
      <c r="AF13" s="2"/>
      <c r="AG13" s="2"/>
      <c r="AH13" s="2"/>
      <c r="AI13" s="2"/>
      <c r="AJ13" s="2"/>
      <c r="AK13" s="2"/>
      <c r="AL13" s="2"/>
      <c r="AM13" s="2"/>
      <c r="AN13" s="2"/>
    </row>
    <row r="14" spans="1:40" s="4" customFormat="1" ht="31.5" customHeight="1">
      <c r="A14" s="75"/>
      <c r="B14" s="69" t="s">
        <v>34</v>
      </c>
      <c r="C14" s="70"/>
      <c r="D14" s="70"/>
      <c r="E14" s="71"/>
      <c r="F14" s="107">
        <f>SUM(F15:F26)</f>
        <v>64500</v>
      </c>
      <c r="G14" s="107">
        <f>SUM(G15:G26)</f>
        <v>55400</v>
      </c>
      <c r="H14" s="107">
        <f>SUM(H15:H26)</f>
        <v>55400</v>
      </c>
      <c r="I14" s="107">
        <f>SUM(I15:I26)</f>
        <v>175300</v>
      </c>
      <c r="J14" s="72"/>
      <c r="K14" s="73"/>
      <c r="L14" s="74"/>
      <c r="M14" s="74"/>
      <c r="N14" s="2"/>
      <c r="T14" s="2"/>
      <c r="U14" s="2"/>
      <c r="V14" s="2"/>
      <c r="W14" s="2"/>
      <c r="X14" s="2"/>
      <c r="Y14" s="2"/>
      <c r="Z14" s="2"/>
      <c r="AA14" s="2"/>
      <c r="AB14" s="2"/>
      <c r="AC14" s="2"/>
      <c r="AD14" s="2"/>
      <c r="AE14" s="2"/>
      <c r="AF14" s="2"/>
      <c r="AG14" s="2"/>
      <c r="AH14" s="2"/>
      <c r="AI14" s="2"/>
      <c r="AJ14" s="2"/>
      <c r="AK14" s="2"/>
      <c r="AL14" s="2"/>
      <c r="AM14" s="2"/>
      <c r="AN14" s="2"/>
    </row>
    <row r="15" spans="1:81" ht="159.75" customHeight="1">
      <c r="A15" s="35" t="s">
        <v>103</v>
      </c>
      <c r="B15" s="97" t="s">
        <v>339</v>
      </c>
      <c r="C15" s="30" t="s">
        <v>304</v>
      </c>
      <c r="D15" s="30" t="s">
        <v>39</v>
      </c>
      <c r="E15" s="26" t="s">
        <v>929</v>
      </c>
      <c r="F15" s="108">
        <v>0</v>
      </c>
      <c r="G15" s="108">
        <v>0</v>
      </c>
      <c r="H15" s="108">
        <v>0</v>
      </c>
      <c r="I15" s="109">
        <f>H15+G15+F15</f>
        <v>0</v>
      </c>
      <c r="J15" s="36" t="s">
        <v>1219</v>
      </c>
      <c r="K15" s="37" t="s">
        <v>351</v>
      </c>
      <c r="L15" s="11" t="s">
        <v>344</v>
      </c>
      <c r="M15" s="177" t="s">
        <v>1471</v>
      </c>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row>
    <row r="16" spans="1:40" s="8" customFormat="1" ht="70.5" customHeight="1">
      <c r="A16" s="35" t="s">
        <v>104</v>
      </c>
      <c r="B16" s="97" t="s">
        <v>340</v>
      </c>
      <c r="C16" s="30" t="s">
        <v>304</v>
      </c>
      <c r="D16" s="34" t="s">
        <v>38</v>
      </c>
      <c r="E16" s="26" t="s">
        <v>928</v>
      </c>
      <c r="F16" s="110">
        <v>0</v>
      </c>
      <c r="G16" s="110">
        <v>0</v>
      </c>
      <c r="H16" s="110">
        <v>0</v>
      </c>
      <c r="I16" s="109">
        <f aca="true" t="shared" si="0" ref="I16:I25">H16+G16+F16</f>
        <v>0</v>
      </c>
      <c r="J16" s="36" t="s">
        <v>1219</v>
      </c>
      <c r="K16" s="37" t="s">
        <v>351</v>
      </c>
      <c r="L16" s="11" t="s">
        <v>344</v>
      </c>
      <c r="M16" s="178" t="s">
        <v>1472</v>
      </c>
      <c r="N16" s="7"/>
      <c r="T16" s="7"/>
      <c r="U16" s="7"/>
      <c r="V16" s="7"/>
      <c r="W16" s="7"/>
      <c r="X16" s="7"/>
      <c r="Y16" s="7"/>
      <c r="Z16" s="7"/>
      <c r="AA16" s="7"/>
      <c r="AB16" s="7"/>
      <c r="AC16" s="7"/>
      <c r="AD16" s="7"/>
      <c r="AE16" s="7"/>
      <c r="AF16" s="7"/>
      <c r="AG16" s="7"/>
      <c r="AH16" s="7"/>
      <c r="AI16" s="7"/>
      <c r="AJ16" s="7"/>
      <c r="AK16" s="7"/>
      <c r="AL16" s="7"/>
      <c r="AM16" s="7"/>
      <c r="AN16" s="7"/>
    </row>
    <row r="17" spans="1:13" s="9" customFormat="1" ht="51" customHeight="1">
      <c r="A17" s="35" t="s">
        <v>105</v>
      </c>
      <c r="B17" s="97" t="s">
        <v>341</v>
      </c>
      <c r="C17" s="30" t="s">
        <v>304</v>
      </c>
      <c r="D17" s="30" t="s">
        <v>38</v>
      </c>
      <c r="E17" s="26" t="s">
        <v>580</v>
      </c>
      <c r="F17" s="108">
        <v>0</v>
      </c>
      <c r="G17" s="108">
        <v>0</v>
      </c>
      <c r="H17" s="108">
        <v>0</v>
      </c>
      <c r="I17" s="109">
        <f t="shared" si="0"/>
        <v>0</v>
      </c>
      <c r="J17" s="36" t="s">
        <v>1219</v>
      </c>
      <c r="K17" s="37" t="s">
        <v>351</v>
      </c>
      <c r="L17" s="11" t="s">
        <v>344</v>
      </c>
      <c r="M17" s="178" t="s">
        <v>1473</v>
      </c>
    </row>
    <row r="18" spans="1:13" s="9" customFormat="1" ht="81" customHeight="1">
      <c r="A18" s="35" t="s">
        <v>938</v>
      </c>
      <c r="B18" s="97" t="s">
        <v>342</v>
      </c>
      <c r="C18" s="30" t="s">
        <v>305</v>
      </c>
      <c r="D18" s="30" t="s">
        <v>38</v>
      </c>
      <c r="E18" s="26" t="s">
        <v>581</v>
      </c>
      <c r="F18" s="108">
        <v>30000</v>
      </c>
      <c r="G18" s="108">
        <v>30000</v>
      </c>
      <c r="H18" s="108">
        <v>30000</v>
      </c>
      <c r="I18" s="109">
        <f t="shared" si="0"/>
        <v>90000</v>
      </c>
      <c r="J18" s="36" t="s">
        <v>1219</v>
      </c>
      <c r="K18" s="37" t="s">
        <v>351</v>
      </c>
      <c r="L18" s="11" t="s">
        <v>344</v>
      </c>
      <c r="M18" s="178" t="s">
        <v>1474</v>
      </c>
    </row>
    <row r="19" spans="1:13" s="9" customFormat="1" ht="51" customHeight="1">
      <c r="A19" s="35" t="s">
        <v>939</v>
      </c>
      <c r="B19" s="97" t="s">
        <v>343</v>
      </c>
      <c r="C19" s="30" t="s">
        <v>305</v>
      </c>
      <c r="D19" s="30" t="s">
        <v>38</v>
      </c>
      <c r="E19" s="26" t="s">
        <v>582</v>
      </c>
      <c r="F19" s="108">
        <v>1400</v>
      </c>
      <c r="G19" s="108">
        <v>1400</v>
      </c>
      <c r="H19" s="108">
        <v>1400</v>
      </c>
      <c r="I19" s="109">
        <f t="shared" si="0"/>
        <v>4200</v>
      </c>
      <c r="J19" s="36" t="s">
        <v>1219</v>
      </c>
      <c r="K19" s="37" t="s">
        <v>351</v>
      </c>
      <c r="L19" s="11" t="s">
        <v>344</v>
      </c>
      <c r="M19" s="177" t="s">
        <v>1475</v>
      </c>
    </row>
    <row r="20" spans="1:13" s="9" customFormat="1" ht="72.75" customHeight="1">
      <c r="A20" s="35" t="s">
        <v>940</v>
      </c>
      <c r="B20" s="97" t="s">
        <v>490</v>
      </c>
      <c r="C20" s="30" t="s">
        <v>303</v>
      </c>
      <c r="D20" s="30" t="s">
        <v>38</v>
      </c>
      <c r="E20" s="26" t="s">
        <v>492</v>
      </c>
      <c r="F20" s="108">
        <v>20000</v>
      </c>
      <c r="G20" s="108">
        <v>20000</v>
      </c>
      <c r="H20" s="109">
        <v>20000</v>
      </c>
      <c r="I20" s="109">
        <f t="shared" si="0"/>
        <v>60000</v>
      </c>
      <c r="J20" s="36" t="s">
        <v>1182</v>
      </c>
      <c r="K20" s="37" t="s">
        <v>351</v>
      </c>
      <c r="L20" s="34" t="s">
        <v>472</v>
      </c>
      <c r="M20" s="158" t="s">
        <v>1476</v>
      </c>
    </row>
    <row r="21" spans="1:13" s="9" customFormat="1" ht="51" customHeight="1">
      <c r="A21" s="35" t="s">
        <v>941</v>
      </c>
      <c r="B21" s="97" t="s">
        <v>491</v>
      </c>
      <c r="C21" s="30" t="s">
        <v>303</v>
      </c>
      <c r="D21" s="30" t="s">
        <v>38</v>
      </c>
      <c r="E21" s="27" t="s">
        <v>930</v>
      </c>
      <c r="F21" s="110">
        <v>3000</v>
      </c>
      <c r="G21" s="110">
        <v>3000</v>
      </c>
      <c r="H21" s="111">
        <v>3000</v>
      </c>
      <c r="I21" s="109">
        <f t="shared" si="0"/>
        <v>9000</v>
      </c>
      <c r="J21" s="36" t="s">
        <v>1182</v>
      </c>
      <c r="K21" s="37" t="s">
        <v>351</v>
      </c>
      <c r="L21" s="34" t="s">
        <v>493</v>
      </c>
      <c r="M21" s="158" t="s">
        <v>1477</v>
      </c>
    </row>
    <row r="22" spans="1:13" s="9" customFormat="1" ht="51" customHeight="1">
      <c r="A22" s="35" t="s">
        <v>942</v>
      </c>
      <c r="B22" s="97" t="s">
        <v>564</v>
      </c>
      <c r="C22" s="30" t="s">
        <v>301</v>
      </c>
      <c r="D22" s="30" t="s">
        <v>39</v>
      </c>
      <c r="E22" s="27" t="s">
        <v>1256</v>
      </c>
      <c r="F22" s="110">
        <v>0</v>
      </c>
      <c r="G22" s="110">
        <v>0</v>
      </c>
      <c r="H22" s="110">
        <v>0</v>
      </c>
      <c r="I22" s="108">
        <f t="shared" si="0"/>
        <v>0</v>
      </c>
      <c r="J22" s="36" t="s">
        <v>1182</v>
      </c>
      <c r="K22" s="47" t="s">
        <v>351</v>
      </c>
      <c r="L22" s="46" t="s">
        <v>565</v>
      </c>
      <c r="M22" s="33" t="s">
        <v>1478</v>
      </c>
    </row>
    <row r="23" spans="1:13" s="9" customFormat="1" ht="51" customHeight="1">
      <c r="A23" s="35" t="s">
        <v>943</v>
      </c>
      <c r="B23" s="97" t="s">
        <v>778</v>
      </c>
      <c r="C23" s="30" t="s">
        <v>299</v>
      </c>
      <c r="D23" s="30" t="s">
        <v>39</v>
      </c>
      <c r="E23" s="27" t="s">
        <v>779</v>
      </c>
      <c r="F23" s="110">
        <v>1000</v>
      </c>
      <c r="G23" s="110">
        <v>1000</v>
      </c>
      <c r="H23" s="110">
        <v>1000</v>
      </c>
      <c r="I23" s="108">
        <f t="shared" si="0"/>
        <v>3000</v>
      </c>
      <c r="J23" s="36" t="s">
        <v>1182</v>
      </c>
      <c r="K23" s="47" t="s">
        <v>351</v>
      </c>
      <c r="L23" s="46" t="s">
        <v>780</v>
      </c>
      <c r="M23" s="46" t="s">
        <v>1479</v>
      </c>
    </row>
    <row r="24" spans="1:13" s="9" customFormat="1" ht="51" customHeight="1">
      <c r="A24" s="35" t="s">
        <v>944</v>
      </c>
      <c r="B24" s="97" t="s">
        <v>781</v>
      </c>
      <c r="C24" s="30" t="s">
        <v>302</v>
      </c>
      <c r="D24" s="30" t="s">
        <v>39</v>
      </c>
      <c r="E24" s="26" t="s">
        <v>782</v>
      </c>
      <c r="F24" s="108">
        <v>9100</v>
      </c>
      <c r="G24" s="108">
        <v>0</v>
      </c>
      <c r="H24" s="108">
        <v>0</v>
      </c>
      <c r="I24" s="108">
        <f t="shared" si="0"/>
        <v>9100</v>
      </c>
      <c r="J24" s="36" t="s">
        <v>1182</v>
      </c>
      <c r="K24" s="47" t="s">
        <v>351</v>
      </c>
      <c r="L24" s="46" t="s">
        <v>780</v>
      </c>
      <c r="M24" s="46" t="s">
        <v>1480</v>
      </c>
    </row>
    <row r="25" spans="1:13" s="9" customFormat="1" ht="51" customHeight="1">
      <c r="A25" s="35" t="s">
        <v>1037</v>
      </c>
      <c r="B25" s="121" t="s">
        <v>1036</v>
      </c>
      <c r="C25" s="30" t="s">
        <v>298</v>
      </c>
      <c r="D25" s="30" t="s">
        <v>39</v>
      </c>
      <c r="E25" s="26" t="s">
        <v>1038</v>
      </c>
      <c r="F25" s="108">
        <v>0</v>
      </c>
      <c r="G25" s="108">
        <v>0</v>
      </c>
      <c r="H25" s="108">
        <v>0</v>
      </c>
      <c r="I25" s="108">
        <f t="shared" si="0"/>
        <v>0</v>
      </c>
      <c r="J25" s="36" t="s">
        <v>1182</v>
      </c>
      <c r="K25" s="31" t="s">
        <v>562</v>
      </c>
      <c r="L25" s="32" t="s">
        <v>694</v>
      </c>
      <c r="M25" s="48" t="s">
        <v>1481</v>
      </c>
    </row>
    <row r="26" spans="1:13" s="9" customFormat="1" ht="51" customHeight="1">
      <c r="A26" s="35" t="s">
        <v>1040</v>
      </c>
      <c r="B26" s="121" t="s">
        <v>1039</v>
      </c>
      <c r="C26" s="30" t="s">
        <v>300</v>
      </c>
      <c r="D26" s="30" t="s">
        <v>39</v>
      </c>
      <c r="E26" s="26" t="s">
        <v>1041</v>
      </c>
      <c r="F26" s="108">
        <v>0</v>
      </c>
      <c r="G26" s="108">
        <v>0</v>
      </c>
      <c r="H26" s="108">
        <v>0</v>
      </c>
      <c r="I26" s="108">
        <v>0</v>
      </c>
      <c r="J26" s="36" t="s">
        <v>1182</v>
      </c>
      <c r="K26" s="31" t="s">
        <v>563</v>
      </c>
      <c r="L26" s="32" t="s">
        <v>1042</v>
      </c>
      <c r="M26" s="48" t="s">
        <v>1482</v>
      </c>
    </row>
    <row r="27" spans="1:40" s="4" customFormat="1" ht="31.5" customHeight="1">
      <c r="A27" s="68"/>
      <c r="B27" s="120" t="s">
        <v>35</v>
      </c>
      <c r="C27" s="70"/>
      <c r="D27" s="70"/>
      <c r="E27" s="71"/>
      <c r="F27" s="107">
        <f>SUM(F28:F35)</f>
        <v>28700</v>
      </c>
      <c r="G27" s="107">
        <f>SUM(G28:G35)</f>
        <v>158700</v>
      </c>
      <c r="H27" s="107">
        <f>SUM(H28:H35)</f>
        <v>228700</v>
      </c>
      <c r="I27" s="107">
        <f>SUM(I28:I35)</f>
        <v>416100</v>
      </c>
      <c r="J27" s="72"/>
      <c r="K27" s="73"/>
      <c r="L27" s="74"/>
      <c r="M27" s="74"/>
      <c r="N27" s="2"/>
      <c r="T27" s="2"/>
      <c r="U27" s="2"/>
      <c r="V27" s="2"/>
      <c r="W27" s="2"/>
      <c r="X27" s="2"/>
      <c r="Y27" s="2"/>
      <c r="Z27" s="2"/>
      <c r="AA27" s="2"/>
      <c r="AB27" s="2"/>
      <c r="AC27" s="2"/>
      <c r="AD27" s="2"/>
      <c r="AE27" s="2"/>
      <c r="AF27" s="2"/>
      <c r="AG27" s="2"/>
      <c r="AH27" s="2"/>
      <c r="AI27" s="2"/>
      <c r="AJ27" s="2"/>
      <c r="AK27" s="2"/>
      <c r="AL27" s="2"/>
      <c r="AM27" s="2"/>
      <c r="AN27" s="2"/>
    </row>
    <row r="28" spans="1:81" ht="50.25" customHeight="1">
      <c r="A28" s="35" t="s">
        <v>106</v>
      </c>
      <c r="B28" s="97" t="s">
        <v>1296</v>
      </c>
      <c r="C28" s="30" t="s">
        <v>307</v>
      </c>
      <c r="D28" s="30" t="s">
        <v>39</v>
      </c>
      <c r="E28" s="26" t="s">
        <v>1297</v>
      </c>
      <c r="F28" s="113"/>
      <c r="G28" s="113">
        <v>130000</v>
      </c>
      <c r="H28" s="131">
        <v>200000</v>
      </c>
      <c r="I28" s="109">
        <f>H28+G28+F28</f>
        <v>330000</v>
      </c>
      <c r="J28" s="36" t="s">
        <v>1182</v>
      </c>
      <c r="K28" s="37" t="s">
        <v>458</v>
      </c>
      <c r="L28" s="34" t="s">
        <v>468</v>
      </c>
      <c r="M28" s="46" t="s">
        <v>1483</v>
      </c>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row>
    <row r="29" spans="1:40" s="8" customFormat="1" ht="69.75" customHeight="1">
      <c r="A29" s="35" t="s">
        <v>107</v>
      </c>
      <c r="B29" s="119" t="s">
        <v>469</v>
      </c>
      <c r="C29" s="34" t="s">
        <v>307</v>
      </c>
      <c r="D29" s="34" t="s">
        <v>39</v>
      </c>
      <c r="E29" s="27" t="s">
        <v>931</v>
      </c>
      <c r="F29" s="115">
        <v>25800</v>
      </c>
      <c r="G29" s="115">
        <v>25800</v>
      </c>
      <c r="H29" s="115">
        <v>25800</v>
      </c>
      <c r="I29" s="109">
        <f aca="true" t="shared" si="1" ref="I29:I34">H29+G29+F29</f>
        <v>77400</v>
      </c>
      <c r="J29" s="36" t="s">
        <v>1182</v>
      </c>
      <c r="K29" s="37" t="s">
        <v>351</v>
      </c>
      <c r="L29" s="34" t="s">
        <v>468</v>
      </c>
      <c r="M29" s="46" t="s">
        <v>1483</v>
      </c>
      <c r="N29" s="7"/>
      <c r="T29" s="7"/>
      <c r="U29" s="7"/>
      <c r="V29" s="7"/>
      <c r="W29" s="7"/>
      <c r="X29" s="7"/>
      <c r="Y29" s="7"/>
      <c r="Z29" s="7"/>
      <c r="AA29" s="7"/>
      <c r="AB29" s="7"/>
      <c r="AC29" s="7"/>
      <c r="AD29" s="7"/>
      <c r="AE29" s="7"/>
      <c r="AF29" s="7"/>
      <c r="AG29" s="7"/>
      <c r="AH29" s="7"/>
      <c r="AI29" s="7"/>
      <c r="AJ29" s="7"/>
      <c r="AK29" s="7"/>
      <c r="AL29" s="7"/>
      <c r="AM29" s="7"/>
      <c r="AN29" s="7"/>
    </row>
    <row r="30" spans="1:40" s="8" customFormat="1" ht="69.75" customHeight="1">
      <c r="A30" s="35" t="s">
        <v>108</v>
      </c>
      <c r="B30" s="119" t="s">
        <v>1222</v>
      </c>
      <c r="C30" s="34" t="s">
        <v>307</v>
      </c>
      <c r="D30" s="34" t="s">
        <v>39</v>
      </c>
      <c r="E30" s="27" t="s">
        <v>931</v>
      </c>
      <c r="F30" s="115">
        <v>2100</v>
      </c>
      <c r="G30" s="115">
        <v>2100</v>
      </c>
      <c r="H30" s="116">
        <v>2100</v>
      </c>
      <c r="I30" s="109">
        <f t="shared" si="1"/>
        <v>6300</v>
      </c>
      <c r="J30" s="36" t="s">
        <v>1182</v>
      </c>
      <c r="K30" s="37" t="s">
        <v>351</v>
      </c>
      <c r="L30" s="34" t="s">
        <v>468</v>
      </c>
      <c r="M30" s="46" t="s">
        <v>1483</v>
      </c>
      <c r="N30" s="7"/>
      <c r="T30" s="7"/>
      <c r="U30" s="7"/>
      <c r="V30" s="7"/>
      <c r="W30" s="7"/>
      <c r="X30" s="7"/>
      <c r="Y30" s="7"/>
      <c r="Z30" s="7"/>
      <c r="AA30" s="7"/>
      <c r="AB30" s="7"/>
      <c r="AC30" s="7"/>
      <c r="AD30" s="7"/>
      <c r="AE30" s="7"/>
      <c r="AF30" s="7"/>
      <c r="AG30" s="7"/>
      <c r="AH30" s="7"/>
      <c r="AI30" s="7"/>
      <c r="AJ30" s="7"/>
      <c r="AK30" s="7"/>
      <c r="AL30" s="7"/>
      <c r="AM30" s="7"/>
      <c r="AN30" s="7"/>
    </row>
    <row r="31" spans="1:40" s="8" customFormat="1" ht="69.75" customHeight="1">
      <c r="A31" s="35" t="s">
        <v>1253</v>
      </c>
      <c r="B31" s="97" t="s">
        <v>494</v>
      </c>
      <c r="C31" s="34" t="s">
        <v>308</v>
      </c>
      <c r="D31" s="34" t="s">
        <v>38</v>
      </c>
      <c r="E31" s="81" t="s">
        <v>1254</v>
      </c>
      <c r="F31" s="115">
        <v>0</v>
      </c>
      <c r="G31" s="115">
        <v>0</v>
      </c>
      <c r="H31" s="116">
        <v>0</v>
      </c>
      <c r="I31" s="109">
        <f t="shared" si="1"/>
        <v>0</v>
      </c>
      <c r="J31" s="36" t="s">
        <v>1182</v>
      </c>
      <c r="K31" s="37" t="s">
        <v>351</v>
      </c>
      <c r="L31" s="34" t="s">
        <v>496</v>
      </c>
      <c r="M31" s="167" t="s">
        <v>1553</v>
      </c>
      <c r="N31" s="7"/>
      <c r="T31" s="7"/>
      <c r="U31" s="7"/>
      <c r="V31" s="7"/>
      <c r="W31" s="7"/>
      <c r="X31" s="7"/>
      <c r="Y31" s="7"/>
      <c r="Z31" s="7"/>
      <c r="AA31" s="7"/>
      <c r="AB31" s="7"/>
      <c r="AC31" s="7"/>
      <c r="AD31" s="7"/>
      <c r="AE31" s="7"/>
      <c r="AF31" s="7"/>
      <c r="AG31" s="7"/>
      <c r="AH31" s="7"/>
      <c r="AI31" s="7"/>
      <c r="AJ31" s="7"/>
      <c r="AK31" s="7"/>
      <c r="AL31" s="7"/>
      <c r="AM31" s="7"/>
      <c r="AN31" s="7"/>
    </row>
    <row r="32" spans="1:40" s="8" customFormat="1" ht="69.75" customHeight="1">
      <c r="A32" s="35" t="s">
        <v>935</v>
      </c>
      <c r="B32" s="97" t="s">
        <v>495</v>
      </c>
      <c r="C32" s="34" t="s">
        <v>309</v>
      </c>
      <c r="D32" s="34" t="s">
        <v>38</v>
      </c>
      <c r="E32" s="27" t="s">
        <v>1257</v>
      </c>
      <c r="F32" s="115">
        <v>0</v>
      </c>
      <c r="G32" s="115">
        <v>0</v>
      </c>
      <c r="H32" s="116">
        <v>0</v>
      </c>
      <c r="I32" s="109">
        <f t="shared" si="1"/>
        <v>0</v>
      </c>
      <c r="J32" s="79" t="s">
        <v>1220</v>
      </c>
      <c r="K32" s="31" t="s">
        <v>351</v>
      </c>
      <c r="L32" s="32" t="s">
        <v>472</v>
      </c>
      <c r="M32" s="167" t="s">
        <v>1484</v>
      </c>
      <c r="N32" s="7"/>
      <c r="T32" s="7"/>
      <c r="U32" s="7"/>
      <c r="V32" s="7"/>
      <c r="W32" s="7"/>
      <c r="X32" s="7"/>
      <c r="Y32" s="7"/>
      <c r="Z32" s="7"/>
      <c r="AA32" s="7"/>
      <c r="AB32" s="7"/>
      <c r="AC32" s="7"/>
      <c r="AD32" s="7"/>
      <c r="AE32" s="7"/>
      <c r="AF32" s="7"/>
      <c r="AG32" s="7"/>
      <c r="AH32" s="7"/>
      <c r="AI32" s="7"/>
      <c r="AJ32" s="7"/>
      <c r="AK32" s="7"/>
      <c r="AL32" s="7"/>
      <c r="AM32" s="7"/>
      <c r="AN32" s="7"/>
    </row>
    <row r="33" spans="1:13" s="9" customFormat="1" ht="51" customHeight="1">
      <c r="A33" s="35" t="s">
        <v>936</v>
      </c>
      <c r="B33" s="126" t="s">
        <v>504</v>
      </c>
      <c r="C33" s="30" t="s">
        <v>309</v>
      </c>
      <c r="D33" s="30" t="s">
        <v>38</v>
      </c>
      <c r="E33" s="82" t="s">
        <v>505</v>
      </c>
      <c r="F33" s="113">
        <v>800</v>
      </c>
      <c r="G33" s="113">
        <v>800</v>
      </c>
      <c r="H33" s="131">
        <v>800</v>
      </c>
      <c r="I33" s="109">
        <f t="shared" si="1"/>
        <v>2400</v>
      </c>
      <c r="J33" s="79" t="s">
        <v>1220</v>
      </c>
      <c r="K33" s="89" t="s">
        <v>351</v>
      </c>
      <c r="L33" s="80" t="s">
        <v>472</v>
      </c>
      <c r="M33" s="167" t="s">
        <v>1485</v>
      </c>
    </row>
    <row r="34" spans="1:13" s="9" customFormat="1" ht="51" customHeight="1">
      <c r="A34" s="35" t="s">
        <v>937</v>
      </c>
      <c r="B34" s="126" t="s">
        <v>566</v>
      </c>
      <c r="C34" s="30" t="s">
        <v>307</v>
      </c>
      <c r="D34" s="30" t="s">
        <v>39</v>
      </c>
      <c r="E34" s="82" t="s">
        <v>567</v>
      </c>
      <c r="F34" s="113">
        <v>0</v>
      </c>
      <c r="G34" s="113">
        <v>0</v>
      </c>
      <c r="H34" s="113">
        <v>0</v>
      </c>
      <c r="I34" s="108">
        <f t="shared" si="1"/>
        <v>0</v>
      </c>
      <c r="J34" s="36" t="s">
        <v>1182</v>
      </c>
      <c r="K34" s="91" t="s">
        <v>351</v>
      </c>
      <c r="L34" s="92" t="s">
        <v>565</v>
      </c>
      <c r="M34" s="46" t="s">
        <v>1533</v>
      </c>
    </row>
    <row r="35" spans="1:13" s="9" customFormat="1" ht="51" customHeight="1">
      <c r="A35" s="29"/>
      <c r="B35" s="97"/>
      <c r="C35" s="30"/>
      <c r="D35" s="30"/>
      <c r="E35" s="26"/>
      <c r="F35" s="108"/>
      <c r="G35" s="108"/>
      <c r="H35" s="108"/>
      <c r="I35" s="108"/>
      <c r="J35" s="31"/>
      <c r="K35" s="31"/>
      <c r="L35" s="32"/>
      <c r="M35" s="33"/>
    </row>
    <row r="36" spans="1:40" s="4" customFormat="1" ht="31.5" customHeight="1">
      <c r="A36" s="68"/>
      <c r="B36" s="120" t="s">
        <v>36</v>
      </c>
      <c r="C36" s="70"/>
      <c r="D36" s="70"/>
      <c r="E36" s="71"/>
      <c r="F36" s="107">
        <f>SUM(F37:F42)</f>
        <v>65000</v>
      </c>
      <c r="G36" s="107">
        <f>SUM(G37:G42)</f>
        <v>65000</v>
      </c>
      <c r="H36" s="107">
        <f>SUM(H37:H42)</f>
        <v>65000</v>
      </c>
      <c r="I36" s="107">
        <f>SUM(I37:I42)</f>
        <v>195000</v>
      </c>
      <c r="J36" s="72"/>
      <c r="K36" s="73"/>
      <c r="L36" s="74"/>
      <c r="M36" s="74"/>
      <c r="N36" s="2"/>
      <c r="T36" s="2"/>
      <c r="U36" s="2"/>
      <c r="V36" s="2"/>
      <c r="W36" s="2"/>
      <c r="X36" s="2"/>
      <c r="Y36" s="2"/>
      <c r="Z36" s="2"/>
      <c r="AA36" s="2"/>
      <c r="AB36" s="2"/>
      <c r="AC36" s="2"/>
      <c r="AD36" s="2"/>
      <c r="AE36" s="2"/>
      <c r="AF36" s="2"/>
      <c r="AG36" s="2"/>
      <c r="AH36" s="2"/>
      <c r="AI36" s="2"/>
      <c r="AJ36" s="2"/>
      <c r="AK36" s="2"/>
      <c r="AL36" s="2"/>
      <c r="AM36" s="2"/>
      <c r="AN36" s="2"/>
    </row>
    <row r="37" spans="1:81" ht="104.25" customHeight="1">
      <c r="A37" s="35" t="s">
        <v>109</v>
      </c>
      <c r="B37" s="97" t="s">
        <v>497</v>
      </c>
      <c r="C37" s="30" t="s">
        <v>311</v>
      </c>
      <c r="D37" s="30" t="s">
        <v>38</v>
      </c>
      <c r="E37" s="26" t="s">
        <v>932</v>
      </c>
      <c r="F37" s="108">
        <v>0</v>
      </c>
      <c r="G37" s="108">
        <v>0</v>
      </c>
      <c r="H37" s="109">
        <v>0</v>
      </c>
      <c r="I37" s="109">
        <f>H37+G37+F37</f>
        <v>0</v>
      </c>
      <c r="J37" s="79" t="s">
        <v>1220</v>
      </c>
      <c r="K37" s="37" t="s">
        <v>351</v>
      </c>
      <c r="L37" s="34" t="s">
        <v>472</v>
      </c>
      <c r="M37" s="158" t="s">
        <v>1486</v>
      </c>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row>
    <row r="38" spans="1:40" s="8" customFormat="1" ht="69.75" customHeight="1">
      <c r="A38" s="35" t="s">
        <v>110</v>
      </c>
      <c r="B38" s="119" t="s">
        <v>498</v>
      </c>
      <c r="C38" s="34" t="s">
        <v>311</v>
      </c>
      <c r="D38" s="30" t="s">
        <v>38</v>
      </c>
      <c r="E38" s="27" t="s">
        <v>652</v>
      </c>
      <c r="F38" s="110">
        <v>62000</v>
      </c>
      <c r="G38" s="110">
        <v>62000</v>
      </c>
      <c r="H38" s="111">
        <v>62000</v>
      </c>
      <c r="I38" s="109">
        <f>H38+G38+F38</f>
        <v>186000</v>
      </c>
      <c r="J38" s="38" t="s">
        <v>503</v>
      </c>
      <c r="K38" s="37" t="s">
        <v>351</v>
      </c>
      <c r="L38" s="34" t="s">
        <v>472</v>
      </c>
      <c r="M38" s="158" t="s">
        <v>1487</v>
      </c>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row>
    <row r="39" spans="1:40" s="8" customFormat="1" ht="69.75" customHeight="1">
      <c r="A39" s="35" t="s">
        <v>111</v>
      </c>
      <c r="B39" s="97" t="s">
        <v>499</v>
      </c>
      <c r="C39" s="34" t="s">
        <v>312</v>
      </c>
      <c r="D39" s="30" t="s">
        <v>38</v>
      </c>
      <c r="E39" s="26" t="s">
        <v>501</v>
      </c>
      <c r="F39" s="108">
        <v>0</v>
      </c>
      <c r="G39" s="108">
        <v>0</v>
      </c>
      <c r="H39" s="109">
        <v>0</v>
      </c>
      <c r="I39" s="109">
        <f>H39+G39+F39</f>
        <v>0</v>
      </c>
      <c r="J39" s="36" t="s">
        <v>1182</v>
      </c>
      <c r="K39" s="37" t="s">
        <v>351</v>
      </c>
      <c r="L39" s="34" t="s">
        <v>472</v>
      </c>
      <c r="M39" s="158" t="s">
        <v>1488</v>
      </c>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row>
    <row r="40" spans="1:40" s="8" customFormat="1" ht="69.75" customHeight="1">
      <c r="A40" s="35" t="s">
        <v>933</v>
      </c>
      <c r="B40" s="97" t="s">
        <v>500</v>
      </c>
      <c r="C40" s="34" t="s">
        <v>312</v>
      </c>
      <c r="D40" s="30" t="s">
        <v>38</v>
      </c>
      <c r="E40" s="26" t="s">
        <v>502</v>
      </c>
      <c r="F40" s="108">
        <v>0</v>
      </c>
      <c r="G40" s="108">
        <v>0</v>
      </c>
      <c r="H40" s="108">
        <v>0</v>
      </c>
      <c r="I40" s="109">
        <f>H40+G40+F40</f>
        <v>0</v>
      </c>
      <c r="J40" s="79" t="s">
        <v>1220</v>
      </c>
      <c r="K40" s="37" t="s">
        <v>351</v>
      </c>
      <c r="L40" s="34" t="s">
        <v>472</v>
      </c>
      <c r="M40" s="158" t="s">
        <v>1489</v>
      </c>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row>
    <row r="41" spans="1:40" s="8" customFormat="1" ht="69.75" customHeight="1">
      <c r="A41" s="35" t="s">
        <v>934</v>
      </c>
      <c r="B41" s="97" t="s">
        <v>650</v>
      </c>
      <c r="C41" s="34" t="s">
        <v>313</v>
      </c>
      <c r="D41" s="30" t="s">
        <v>38</v>
      </c>
      <c r="E41" s="26" t="s">
        <v>651</v>
      </c>
      <c r="F41" s="108">
        <v>3000</v>
      </c>
      <c r="G41" s="108">
        <v>3000</v>
      </c>
      <c r="H41" s="108">
        <v>3000</v>
      </c>
      <c r="I41" s="109">
        <f>H41+G41+F41</f>
        <v>9000</v>
      </c>
      <c r="J41" s="38" t="s">
        <v>1221</v>
      </c>
      <c r="K41" s="37" t="s">
        <v>351</v>
      </c>
      <c r="L41" s="92" t="s">
        <v>1223</v>
      </c>
      <c r="M41" s="46" t="s">
        <v>1490</v>
      </c>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row>
    <row r="42" spans="1:13" s="9" customFormat="1" ht="51" customHeight="1">
      <c r="A42" s="29"/>
      <c r="B42" s="97"/>
      <c r="C42" s="30"/>
      <c r="D42" s="30"/>
      <c r="E42" s="26"/>
      <c r="F42" s="108"/>
      <c r="G42" s="108"/>
      <c r="H42" s="109"/>
      <c r="I42" s="109"/>
      <c r="J42" s="31"/>
      <c r="K42" s="31"/>
      <c r="L42" s="32"/>
      <c r="M42" s="33"/>
    </row>
    <row r="43" spans="1:40" s="4" customFormat="1" ht="31.5" customHeight="1">
      <c r="A43" s="68"/>
      <c r="B43" s="120" t="s">
        <v>37</v>
      </c>
      <c r="C43" s="70"/>
      <c r="D43" s="71"/>
      <c r="E43" s="71"/>
      <c r="F43" s="107">
        <f>SUM(F44:F45)</f>
        <v>100000</v>
      </c>
      <c r="G43" s="107">
        <f>SUM(G44:G45)</f>
        <v>48000</v>
      </c>
      <c r="H43" s="107">
        <f>SUM(H44:H45)</f>
        <v>48000</v>
      </c>
      <c r="I43" s="107">
        <f>SUM(I44:I45)</f>
        <v>196000</v>
      </c>
      <c r="J43" s="72"/>
      <c r="K43" s="73"/>
      <c r="L43" s="74"/>
      <c r="M43" s="74"/>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81" ht="50.25" customHeight="1">
      <c r="A44" s="35" t="s">
        <v>112</v>
      </c>
      <c r="B44" s="97" t="s">
        <v>645</v>
      </c>
      <c r="C44" s="30" t="s">
        <v>314</v>
      </c>
      <c r="D44" s="30" t="s">
        <v>38</v>
      </c>
      <c r="E44" s="26" t="s">
        <v>646</v>
      </c>
      <c r="F44" s="108">
        <v>100000</v>
      </c>
      <c r="G44" s="108">
        <v>40000</v>
      </c>
      <c r="H44" s="109">
        <v>40000</v>
      </c>
      <c r="I44" s="109">
        <f>H44+G44+F44</f>
        <v>180000</v>
      </c>
      <c r="J44" s="38" t="s">
        <v>647</v>
      </c>
      <c r="K44" s="37">
        <v>2018</v>
      </c>
      <c r="L44" s="34" t="s">
        <v>472</v>
      </c>
      <c r="M44" s="159" t="s">
        <v>1491</v>
      </c>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row>
    <row r="45" spans="1:40" s="8" customFormat="1" ht="69.75" customHeight="1">
      <c r="A45" s="35" t="s">
        <v>1288</v>
      </c>
      <c r="B45" s="97" t="s">
        <v>1289</v>
      </c>
      <c r="C45" s="34" t="s">
        <v>314</v>
      </c>
      <c r="D45" s="34" t="s">
        <v>38</v>
      </c>
      <c r="E45" s="27" t="s">
        <v>1290</v>
      </c>
      <c r="F45" s="108">
        <v>0</v>
      </c>
      <c r="G45" s="108">
        <v>8000</v>
      </c>
      <c r="H45" s="108">
        <v>8000</v>
      </c>
      <c r="I45" s="108">
        <f>H45+G45+F45</f>
        <v>16000</v>
      </c>
      <c r="J45" s="38"/>
      <c r="K45" s="37" t="s">
        <v>458</v>
      </c>
      <c r="L45" s="34" t="s">
        <v>1287</v>
      </c>
      <c r="M45" s="34" t="s">
        <v>1492</v>
      </c>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row>
    <row r="49" spans="2:9" ht="12.75" hidden="1">
      <c r="B49" s="132">
        <f>COUNTA(B44:B45,B37:B42,B28:B35,B15:B26)</f>
        <v>26</v>
      </c>
      <c r="F49" s="3"/>
      <c r="G49" s="3"/>
      <c r="H49" s="3"/>
      <c r="I49" s="3"/>
    </row>
    <row r="52" ht="12.75" hidden="1"/>
    <row r="53" spans="15:18" ht="12.75" hidden="1">
      <c r="O53" s="54" t="s">
        <v>115</v>
      </c>
      <c r="P53" s="54" t="s">
        <v>116</v>
      </c>
      <c r="Q53" s="54" t="s">
        <v>117</v>
      </c>
      <c r="R53" s="54" t="s">
        <v>118</v>
      </c>
    </row>
    <row r="54" spans="15:18" ht="45" hidden="1">
      <c r="O54" s="57" t="s">
        <v>298</v>
      </c>
      <c r="P54" s="57" t="s">
        <v>307</v>
      </c>
      <c r="Q54" s="57" t="s">
        <v>311</v>
      </c>
      <c r="R54" s="59" t="s">
        <v>314</v>
      </c>
    </row>
    <row r="55" spans="15:18" ht="45" hidden="1">
      <c r="O55" s="57" t="s">
        <v>299</v>
      </c>
      <c r="P55" s="57" t="s">
        <v>308</v>
      </c>
      <c r="Q55" s="57" t="s">
        <v>312</v>
      </c>
      <c r="R55" s="54"/>
    </row>
    <row r="56" spans="15:19" ht="45" hidden="1">
      <c r="O56" s="58" t="s">
        <v>300</v>
      </c>
      <c r="P56" s="57" t="s">
        <v>309</v>
      </c>
      <c r="Q56" s="57" t="s">
        <v>313</v>
      </c>
      <c r="R56" s="55"/>
      <c r="S56" s="7"/>
    </row>
    <row r="57" spans="15:19" ht="45" hidden="1">
      <c r="O57" s="57" t="s">
        <v>301</v>
      </c>
      <c r="P57" s="57" t="s">
        <v>310</v>
      </c>
      <c r="Q57" s="56"/>
      <c r="R57" s="56"/>
      <c r="S57" s="9"/>
    </row>
    <row r="58" spans="15:18" ht="45" hidden="1">
      <c r="O58" s="57" t="s">
        <v>302</v>
      </c>
      <c r="P58" s="54"/>
      <c r="Q58" s="54"/>
      <c r="R58" s="54"/>
    </row>
    <row r="59" spans="15:18" ht="30" hidden="1">
      <c r="O59" s="57" t="s">
        <v>303</v>
      </c>
      <c r="P59" s="54"/>
      <c r="Q59" s="54"/>
      <c r="R59" s="54"/>
    </row>
    <row r="60" spans="15:19" ht="30" hidden="1">
      <c r="O60" s="57" t="s">
        <v>304</v>
      </c>
      <c r="P60" s="55"/>
      <c r="Q60" s="55"/>
      <c r="R60" s="55"/>
      <c r="S60" s="7"/>
    </row>
    <row r="61" spans="15:19" ht="30" hidden="1">
      <c r="O61" s="57" t="s">
        <v>305</v>
      </c>
      <c r="P61" s="56"/>
      <c r="Q61" s="56"/>
      <c r="R61" s="56"/>
      <c r="S61" s="9"/>
    </row>
    <row r="62" spans="15:18" ht="15" hidden="1">
      <c r="O62" s="57" t="s">
        <v>306</v>
      </c>
      <c r="P62" s="54"/>
      <c r="Q62" s="54"/>
      <c r="R62" s="54"/>
    </row>
  </sheetData>
  <sheetProtection/>
  <mergeCells count="22">
    <mergeCell ref="M8:M11"/>
    <mergeCell ref="E8:E11"/>
    <mergeCell ref="F8:F11"/>
    <mergeCell ref="G8:G11"/>
    <mergeCell ref="H8:H11"/>
    <mergeCell ref="L8:L11"/>
    <mergeCell ref="K8:K11"/>
    <mergeCell ref="A7:J7"/>
    <mergeCell ref="A8:A11"/>
    <mergeCell ref="A13:B13"/>
    <mergeCell ref="D8:D11"/>
    <mergeCell ref="I8:I11"/>
    <mergeCell ref="J8:J11"/>
    <mergeCell ref="B8:B11"/>
    <mergeCell ref="C8:C11"/>
    <mergeCell ref="A1:L1"/>
    <mergeCell ref="A2:L2"/>
    <mergeCell ref="A3:L3"/>
    <mergeCell ref="A4:L4"/>
    <mergeCell ref="A5:L5"/>
    <mergeCell ref="A6:J6"/>
    <mergeCell ref="K6:L6"/>
  </mergeCells>
  <dataValidations count="5">
    <dataValidation type="list" allowBlank="1" showInputMessage="1" showErrorMessage="1" sqref="D44:D45 D37:D42 D15:D26 D28:D35">
      <formula1>$N$3:$N$5</formula1>
    </dataValidation>
    <dataValidation type="list" allowBlank="1" showInputMessage="1" showErrorMessage="1" sqref="C44:C45">
      <formula1>$R$54</formula1>
    </dataValidation>
    <dataValidation type="list" allowBlank="1" showInputMessage="1" showErrorMessage="1" sqref="C37:C42">
      <formula1>$Q$54:$Q$56</formula1>
    </dataValidation>
    <dataValidation type="list" allowBlank="1" showInputMessage="1" showErrorMessage="1" sqref="C15:C26">
      <formula1>$O$54:$O$62</formula1>
    </dataValidation>
    <dataValidation type="list" allowBlank="1" showInputMessage="1" showErrorMessage="1" sqref="C28:C35">
      <formula1>$P$54:$P$57</formula1>
    </dataValidation>
  </dataValidations>
  <printOptions/>
  <pageMargins left="0.25" right="0.25" top="0.75" bottom="0.75" header="0.3" footer="0.3"/>
  <pageSetup horizontalDpi="600" verticalDpi="600" orientation="landscape" paperSize="9" scale="45"/>
</worksheet>
</file>

<file path=xl/worksheets/sheet8.xml><?xml version="1.0" encoding="utf-8"?>
<worksheet xmlns="http://schemas.openxmlformats.org/spreadsheetml/2006/main" xmlns:r="http://schemas.openxmlformats.org/officeDocument/2006/relationships">
  <dimension ref="A1:AI23"/>
  <sheetViews>
    <sheetView zoomScale="85" zoomScaleNormal="85" zoomScalePageLayoutView="125" workbookViewId="0" topLeftCell="A1">
      <selection activeCell="B27" sqref="B27"/>
    </sheetView>
  </sheetViews>
  <sheetFormatPr defaultColWidth="9.140625" defaultRowHeight="15"/>
  <cols>
    <col min="1" max="1" width="6.140625" style="18" customWidth="1"/>
    <col min="2" max="2" width="42.421875" style="19" customWidth="1"/>
    <col min="3" max="3" width="17.7109375" style="15" customWidth="1"/>
    <col min="4" max="4" width="11.28125" style="14" customWidth="1"/>
    <col min="5" max="6" width="11.28125" style="15" customWidth="1"/>
    <col min="7" max="7" width="47.421875" style="1" customWidth="1"/>
    <col min="8" max="34" width="9.140625" style="2" customWidth="1"/>
    <col min="35" max="16384" width="9.140625" style="3" customWidth="1"/>
  </cols>
  <sheetData>
    <row r="1" spans="1:35" s="21" customFormat="1" ht="24.75" customHeight="1">
      <c r="A1" s="258"/>
      <c r="B1" s="259"/>
      <c r="C1" s="259"/>
      <c r="D1" s="259"/>
      <c r="E1" s="259"/>
      <c r="F1" s="259"/>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row>
    <row r="2" spans="1:35" s="21" customFormat="1" ht="19.5" customHeight="1">
      <c r="A2" s="260"/>
      <c r="B2" s="261"/>
      <c r="C2" s="261"/>
      <c r="D2" s="261"/>
      <c r="E2" s="261"/>
      <c r="F2" s="261"/>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35" s="21" customFormat="1" ht="20.25" customHeight="1">
      <c r="A3" s="260"/>
      <c r="B3" s="261"/>
      <c r="C3" s="261"/>
      <c r="D3" s="261"/>
      <c r="E3" s="261"/>
      <c r="F3" s="261"/>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row>
    <row r="4" spans="1:6" ht="12.75" customHeight="1">
      <c r="A4" s="262"/>
      <c r="B4" s="263"/>
      <c r="C4" s="263"/>
      <c r="D4" s="263"/>
      <c r="E4" s="263"/>
      <c r="F4" s="263"/>
    </row>
    <row r="5" spans="1:6" ht="16.5" customHeight="1">
      <c r="A5" s="264"/>
      <c r="B5" s="265"/>
      <c r="C5" s="265"/>
      <c r="D5" s="265"/>
      <c r="E5" s="265"/>
      <c r="F5" s="265"/>
    </row>
    <row r="6" spans="1:10" ht="43.5" customHeight="1">
      <c r="A6" s="240" t="s">
        <v>337</v>
      </c>
      <c r="B6" s="227"/>
      <c r="C6" s="227"/>
      <c r="D6" s="227"/>
      <c r="E6" s="227"/>
      <c r="F6" s="227"/>
      <c r="G6" s="78"/>
      <c r="H6" s="78"/>
      <c r="I6" s="78"/>
      <c r="J6" s="78"/>
    </row>
    <row r="7" spans="1:6" ht="43.5" customHeight="1">
      <c r="A7" s="256" t="s">
        <v>42</v>
      </c>
      <c r="B7" s="257"/>
      <c r="C7" s="257"/>
      <c r="D7" s="257"/>
      <c r="E7" s="257"/>
      <c r="F7" s="257"/>
    </row>
    <row r="8" spans="1:6" ht="12.75" customHeight="1">
      <c r="A8" s="251" t="s">
        <v>0</v>
      </c>
      <c r="B8" s="254" t="s">
        <v>1224</v>
      </c>
      <c r="C8" s="245" t="s">
        <v>320</v>
      </c>
      <c r="D8" s="246" t="s">
        <v>321</v>
      </c>
      <c r="E8" s="246" t="s">
        <v>326</v>
      </c>
      <c r="F8" s="250" t="s">
        <v>327</v>
      </c>
    </row>
    <row r="9" spans="1:6" ht="12.75" customHeight="1">
      <c r="A9" s="251"/>
      <c r="B9" s="254"/>
      <c r="C9" s="245"/>
      <c r="D9" s="247"/>
      <c r="E9" s="247"/>
      <c r="F9" s="250"/>
    </row>
    <row r="10" spans="1:6" ht="15" customHeight="1">
      <c r="A10" s="251"/>
      <c r="B10" s="254"/>
      <c r="C10" s="245" t="s">
        <v>318</v>
      </c>
      <c r="D10" s="247"/>
      <c r="E10" s="247"/>
      <c r="F10" s="250"/>
    </row>
    <row r="11" spans="1:6" ht="46.5" customHeight="1">
      <c r="A11" s="251"/>
      <c r="B11" s="254"/>
      <c r="C11" s="245"/>
      <c r="D11" s="248"/>
      <c r="E11" s="248"/>
      <c r="F11" s="250"/>
    </row>
    <row r="12" spans="1:34" s="4" customFormat="1" ht="38.25" customHeight="1">
      <c r="A12" s="241" t="s">
        <v>43</v>
      </c>
      <c r="B12" s="241"/>
      <c r="C12" s="106">
        <f>(SUM(C13:C19))</f>
        <v>2062678</v>
      </c>
      <c r="D12" s="106">
        <f>(SUM(D13:D19))</f>
        <v>2105436</v>
      </c>
      <c r="E12" s="106">
        <f>(SUM(E13:E19))</f>
        <v>1872702</v>
      </c>
      <c r="F12" s="106">
        <f>(SUM(F13:F19))</f>
        <v>6040816</v>
      </c>
      <c r="G12" s="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s="4" customFormat="1" ht="31.5" customHeight="1">
      <c r="A13" s="75"/>
      <c r="B13" s="69" t="str">
        <f>1_prioritate!A7:A7</f>
        <v>1. ilgtermiņa prioritāte - VESELĪGA UN SOCIĀLI ATBALSTĪTA SABIEDRĪBA</v>
      </c>
      <c r="C13" s="107">
        <f>1_prioritate!F13</f>
        <v>334571</v>
      </c>
      <c r="D13" s="107">
        <f>1_prioritate!G13</f>
        <v>339049</v>
      </c>
      <c r="E13" s="107">
        <f>1_prioritate!H13</f>
        <v>142853</v>
      </c>
      <c r="F13" s="107">
        <f>1_prioritate!I13</f>
        <v>816473</v>
      </c>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s="4" customFormat="1" ht="31.5" customHeight="1">
      <c r="A14" s="75"/>
      <c r="B14" s="69" t="str">
        <f>2_prioritate!A7:A7</f>
        <v>2. ilgtermiņa prioritāte - DAUDZVEIDĪGA UN INOVATĪVA EKONOMIKA</v>
      </c>
      <c r="C14" s="107">
        <f>2_prioritate!F13</f>
        <v>42252</v>
      </c>
      <c r="D14" s="107">
        <f>2_prioritate!G13</f>
        <v>79500</v>
      </c>
      <c r="E14" s="107">
        <f>2_prioritate!H13</f>
        <v>179500</v>
      </c>
      <c r="F14" s="107">
        <f>2_prioritate!I13</f>
        <v>301252</v>
      </c>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s="4" customFormat="1" ht="31.5" customHeight="1">
      <c r="A15" s="75"/>
      <c r="B15" s="69" t="str">
        <f>3_prioritate!A7:A7</f>
        <v>3. ilgtermiņa prioritāte - VIDI SAUDZĒJOŠA INFRASTRUKTŪRA</v>
      </c>
      <c r="C15" s="107">
        <f>3_prioritate!F13</f>
        <v>334822</v>
      </c>
      <c r="D15" s="107">
        <f>3_prioritate!G13</f>
        <v>289212</v>
      </c>
      <c r="E15" s="107">
        <f>3_prioritate!H13</f>
        <v>299212</v>
      </c>
      <c r="F15" s="107">
        <f>3_prioritate!I13</f>
        <v>923246</v>
      </c>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s="4" customFormat="1" ht="31.5" customHeight="1">
      <c r="A16" s="75"/>
      <c r="B16" s="69" t="str">
        <f>4_prioritate!A7:A7</f>
        <v>4. ilgtermiņa prioritāte - KONKURĒTSPĒJĪGA IZGLĪTĪBA UN SPORTS</v>
      </c>
      <c r="C16" s="107">
        <f>4_prioritate!F13</f>
        <v>670854</v>
      </c>
      <c r="D16" s="107">
        <f>4_prioritate!G13</f>
        <v>668325</v>
      </c>
      <c r="E16" s="107">
        <f>4_prioritate!H13</f>
        <v>507672</v>
      </c>
      <c r="F16" s="107">
        <f>4_prioritate!I13</f>
        <v>1846851</v>
      </c>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s="4" customFormat="1" ht="31.5" customHeight="1">
      <c r="A17" s="75"/>
      <c r="B17" s="69" t="str">
        <f>5_prioritate!A7:A7</f>
        <v>5. ilgtermiņa prioritāte - KVALITATĪVA UN PIEEJAMA KULTŪRVIDE</v>
      </c>
      <c r="C17" s="107">
        <f>5_prioritate!F13</f>
        <v>364890</v>
      </c>
      <c r="D17" s="107">
        <f>5_prioritate!G13</f>
        <v>377500</v>
      </c>
      <c r="E17" s="107">
        <f>5_prioritate!H13</f>
        <v>319615</v>
      </c>
      <c r="F17" s="107">
        <f>5_prioritate!I13</f>
        <v>1062005</v>
      </c>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s="4" customFormat="1" ht="31.5" customHeight="1">
      <c r="A18" s="75"/>
      <c r="B18" s="69" t="str">
        <f>6_prioritate!A7:A7</f>
        <v>6. ilgtermiņa prioritāte - ATBILDĪGA DABAS APSAIMNIEKOŠANA</v>
      </c>
      <c r="C18" s="107">
        <f>6_prioritate!F13</f>
        <v>57089</v>
      </c>
      <c r="D18" s="107">
        <f>6_prioritate!G13</f>
        <v>24750</v>
      </c>
      <c r="E18" s="107">
        <f>6_prioritate!H13</f>
        <v>26750</v>
      </c>
      <c r="F18" s="107">
        <f>6_prioritate!I13</f>
        <v>108589</v>
      </c>
      <c r="G18" s="1"/>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s="4" customFormat="1" ht="31.5" customHeight="1">
      <c r="A19" s="75"/>
      <c r="B19" s="69" t="str">
        <f>7_prioritate!A7:A7</f>
        <v>7. ilgtermiņa prioritāte -  EFEKTĪVA UN MODERNA PĀRVALDE  </v>
      </c>
      <c r="C19" s="107">
        <f>7_prioritate!F13</f>
        <v>258200</v>
      </c>
      <c r="D19" s="107">
        <f>7_prioritate!G13</f>
        <v>327100</v>
      </c>
      <c r="E19" s="107">
        <f>7_prioritate!H13</f>
        <v>397100</v>
      </c>
      <c r="F19" s="107">
        <f>7_prioritate!I13</f>
        <v>982400</v>
      </c>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3" ht="12.75" hidden="1">
      <c r="B23" s="19">
        <f>7_prioritate!B49+6_prioritate!B33+5_prioritate!B115+4_prioritate!B156+3_prioritate!B55+2_prioritate!B49+1_prioritate!B49</f>
        <v>301</v>
      </c>
    </row>
  </sheetData>
  <sheetProtection/>
  <mergeCells count="14">
    <mergeCell ref="A6:F6"/>
    <mergeCell ref="A1:F1"/>
    <mergeCell ref="A2:F2"/>
    <mergeCell ref="A3:F3"/>
    <mergeCell ref="A4:F4"/>
    <mergeCell ref="A5:F5"/>
    <mergeCell ref="A12:B12"/>
    <mergeCell ref="C8:C11"/>
    <mergeCell ref="D8:D11"/>
    <mergeCell ref="E8:E11"/>
    <mergeCell ref="F8:F11"/>
    <mergeCell ref="A7:F7"/>
    <mergeCell ref="A8:A11"/>
    <mergeCell ref="B8:B11"/>
  </mergeCells>
  <printOptions/>
  <pageMargins left="0.25" right="0.25" top="0.75" bottom="0.75" header="0.3" footer="0.3"/>
  <pageSetup horizontalDpi="600" verticalDpi="600" orientation="landscape" paperSize="9" scale="4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Ilze Ungure</dc:creator>
  <cp:keywords/>
  <dc:description/>
  <cp:lastModifiedBy>Dita Indriķe</cp:lastModifiedBy>
  <cp:lastPrinted>2017-12-19T13:02:36Z</cp:lastPrinted>
  <dcterms:created xsi:type="dcterms:W3CDTF">2017-12-13T10:30:40Z</dcterms:created>
  <dcterms:modified xsi:type="dcterms:W3CDTF">2019-10-17T13:30:20Z</dcterms:modified>
  <cp:category/>
  <cp:version/>
  <cp:contentType/>
  <cp:contentStatus/>
</cp:coreProperties>
</file>